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codeName="ThisWorkbook"/>
  <xr:revisionPtr revIDLastSave="0" documentId="8_{EB9CD5BD-52AA-4EEA-88C8-BF5EBB4B6531}" xr6:coauthVersionLast="47" xr6:coauthVersionMax="47" xr10:uidLastSave="{00000000-0000-0000-0000-000000000000}"/>
  <bookViews>
    <workbookView xWindow="-120" yWindow="-120" windowWidth="29040" windowHeight="15840" tabRatio="842" firstSheet="2" activeTab="1" xr2:uid="{00000000-000D-0000-FFFF-FFFF00000000}"/>
  </bookViews>
  <sheets>
    <sheet name="Instructions to Bidder" sheetId="24" r:id="rId1"/>
    <sheet name="Assumed Basic Capabilities" sheetId="27" r:id="rId2"/>
    <sheet name="Questionnaire" sheetId="26" r:id="rId3"/>
    <sheet name="Price Quote" sheetId="28" r:id="rId4"/>
    <sheet name="Summary" sheetId="25" state="hidden" r:id="rId5"/>
  </sheets>
  <definedNames>
    <definedName name="ToSor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0" i="26" l="1"/>
  <c r="C219" i="26"/>
  <c r="C210" i="26"/>
  <c r="C211" i="26"/>
  <c r="C113" i="26"/>
  <c r="C114" i="26"/>
  <c r="C122" i="26"/>
  <c r="C123" i="26"/>
  <c r="C141" i="26"/>
  <c r="C173" i="26"/>
  <c r="C174" i="26"/>
  <c r="C142" i="26"/>
  <c r="C75" i="26"/>
  <c r="C27" i="26"/>
  <c r="H26" i="28"/>
  <c r="H27" i="28"/>
  <c r="H28" i="28"/>
  <c r="H29" i="28"/>
  <c r="H30" i="28"/>
  <c r="H31" i="28"/>
  <c r="H32" i="28"/>
  <c r="H33" i="28"/>
  <c r="H34" i="28"/>
  <c r="H25" i="28"/>
  <c r="H11" i="28"/>
  <c r="H12" i="28"/>
  <c r="H13" i="28"/>
  <c r="H14" i="28"/>
  <c r="H15" i="28"/>
  <c r="H16" i="28"/>
  <c r="H17" i="28"/>
  <c r="H18" i="28"/>
  <c r="H19" i="28"/>
  <c r="H10" i="28"/>
  <c r="F26" i="28"/>
  <c r="F27" i="28"/>
  <c r="F28" i="28"/>
  <c r="F29" i="28"/>
  <c r="F30" i="28"/>
  <c r="F31" i="28"/>
  <c r="F32" i="28"/>
  <c r="F33" i="28"/>
  <c r="F34" i="28"/>
  <c r="F25" i="28"/>
  <c r="F11" i="28"/>
  <c r="F12" i="28"/>
  <c r="F13" i="28"/>
  <c r="F14" i="28"/>
  <c r="F15" i="28"/>
  <c r="F16" i="28"/>
  <c r="F17" i="28"/>
  <c r="F18" i="28"/>
  <c r="F19" i="28"/>
  <c r="F10" i="28"/>
  <c r="C26" i="26"/>
  <c r="C28" i="26" l="1"/>
  <c r="C124" i="26"/>
  <c r="C115" i="26"/>
  <c r="C212" i="26"/>
  <c r="C175" i="26"/>
  <c r="C221" i="26"/>
  <c r="C143" i="26"/>
  <c r="B12" i="25"/>
  <c r="B11" i="25"/>
  <c r="B10" i="25"/>
  <c r="B9" i="25"/>
  <c r="B8" i="25"/>
  <c r="B7" i="25"/>
  <c r="B6" i="25"/>
  <c r="B5" i="25"/>
  <c r="H35" i="28" l="1"/>
  <c r="F35" i="28"/>
  <c r="D3" i="28"/>
  <c r="C3" i="28"/>
  <c r="H20" i="28"/>
  <c r="C74" i="26"/>
  <c r="C76" i="26" s="1"/>
  <c r="B54" i="26"/>
  <c r="F20" i="28" l="1"/>
  <c r="D10" i="25"/>
  <c r="D7" i="25"/>
  <c r="D5" i="25"/>
  <c r="D9" i="25"/>
  <c r="D6" i="25"/>
  <c r="D8" i="25"/>
  <c r="D12" i="25"/>
  <c r="D11" i="25"/>
</calcChain>
</file>

<file path=xl/sharedStrings.xml><?xml version="1.0" encoding="utf-8"?>
<sst xmlns="http://schemas.openxmlformats.org/spreadsheetml/2006/main" count="626" uniqueCount="484">
  <si>
    <t>Instructions for Completing the Questionnaire</t>
  </si>
  <si>
    <t>Vendors should complete the following three tabs: "Assumed Basic Capabilities," "Questionnaire" and "Price Quote."
For the Questionnaire tab, respond to each item with a  0, 1 or 2 based on the descriptions below.
Use the Comments column in the Questionnaire tab for any clarifications or written comments.
Where required, please provide written responses in the spaces provided.</t>
  </si>
  <si>
    <r>
      <rPr>
        <b/>
        <sz val="11"/>
        <rFont val="Arial"/>
        <family val="2"/>
      </rPr>
      <t>0 - Functionality is not provided</t>
    </r>
    <r>
      <rPr>
        <sz val="11"/>
        <rFont val="Arial"/>
        <family val="2"/>
      </rPr>
      <t>: 
The functionality is not included in the proposed system.</t>
    </r>
  </si>
  <si>
    <r>
      <t xml:space="preserve">1 - Functionality is provided by the Vendor, but requires customization: 
</t>
    </r>
    <r>
      <rPr>
        <sz val="11"/>
        <rFont val="Arial"/>
        <family val="2"/>
      </rPr>
      <t>The functionality can be accomplished with the Vendor's product, but some customization or workaround is required.</t>
    </r>
  </si>
  <si>
    <r>
      <t xml:space="preserve">2 - Functionality is provided "out of the box": 
</t>
    </r>
    <r>
      <rPr>
        <sz val="11"/>
        <rFont val="Arial"/>
        <family val="2"/>
      </rPr>
      <t>The Vendor provides the functionality from its code base. No customization or workaround is required.</t>
    </r>
  </si>
  <si>
    <t>Additional Notes to the Vendor:</t>
  </si>
  <si>
    <r>
      <rPr>
        <b/>
        <sz val="11"/>
        <color rgb="FFFF0000"/>
        <rFont val="Arial"/>
        <family val="2"/>
      </rPr>
      <t>Do not enter any value other than 0, 1, 0r 2 in the Response column in the "Questionnaire" tab.</t>
    </r>
    <r>
      <rPr>
        <sz val="11"/>
        <rFont val="Arial"/>
        <family val="2"/>
      </rPr>
      <t xml:space="preserve"> 
The Comments column is provided for you to provide clarification, where necessary.</t>
    </r>
  </si>
  <si>
    <t>We assume that the Vendor can support all features and capabilities listed in the "Assumed Basic Capabilities" tab natively and out-of-the-box. If there are any exceptions or features that cannot be supported, please note them in the appropriate area at the top of the "Assumed Basic Capabilities" tab.</t>
  </si>
  <si>
    <t>Vendors are cautioned not to indicate that a function is included in the standard offering when that function is still in development. When this is the case, Vendors should note this in the Comments column of the "Questionnaire" tab and should indicate the expected date on which the feature will be made available.</t>
  </si>
  <si>
    <t>By responding in the affirmative to a capability item, the Vendor agrees to support the capability in its product.</t>
  </si>
  <si>
    <t>If ANY of the basic features and capabilities listed below cannot be supported out-of-the-box, please explain using the space below:</t>
  </si>
  <si>
    <t>Please explain here...</t>
  </si>
  <si>
    <t>Basic features and capabilities:</t>
  </si>
  <si>
    <t>Call forwarding (aka call coverage) with customizable rules</t>
  </si>
  <si>
    <t>Blind call transfer (aka cold transfer)</t>
  </si>
  <si>
    <t>Consultative call transfer (aka warm transfer)</t>
  </si>
  <si>
    <t>Shared line appearances; Boss/Admin; Boss/Delegate</t>
  </si>
  <si>
    <t>Call pickup</t>
  </si>
  <si>
    <t>Call waiting</t>
  </si>
  <si>
    <t>Call blocking</t>
  </si>
  <si>
    <t>Call parking</t>
  </si>
  <si>
    <t>One number service (aka single number reach)</t>
  </si>
  <si>
    <t>Ad hoc conference calling, including escalation from two-way to group call (up to 6 parties)</t>
  </si>
  <si>
    <t>Distinctive ringing patterns (multiple ring tones)</t>
  </si>
  <si>
    <t>Direct in-bound dial (DID) number</t>
  </si>
  <si>
    <t>Caller ID and call screening</t>
  </si>
  <si>
    <t>Caller ID masking/control</t>
  </si>
  <si>
    <t>Find-me, follow-me and simultaneous ringing</t>
  </si>
  <si>
    <t>Missed call notification</t>
  </si>
  <si>
    <t>Call logs</t>
  </si>
  <si>
    <t>Directory integration</t>
  </si>
  <si>
    <t>Click-to-dial</t>
  </si>
  <si>
    <t>Dial-by-name</t>
  </si>
  <si>
    <t>Speed dialing (aka abbreviated dialing)</t>
  </si>
  <si>
    <t>Customizable "favorites list" for contacts</t>
  </si>
  <si>
    <t>Last number dialed</t>
  </si>
  <si>
    <t xml:space="preserve">Four digit extension dialing </t>
  </si>
  <si>
    <t>Fax, including transmission results</t>
  </si>
  <si>
    <t>Computer-telephony integration (CTI) including screen pops, dialing, call transfers and other telephony features</t>
  </si>
  <si>
    <t>Do Not Disturb (DND)</t>
  </si>
  <si>
    <t>Autoattendant</t>
  </si>
  <si>
    <t>Automatic callback with callback message</t>
  </si>
  <si>
    <t>Station lock (based on time of day, etc.)</t>
  </si>
  <si>
    <t>Unified messaging mailbox that supports email, voicemail and fax-mail message types</t>
  </si>
  <si>
    <t>Speech access options for voicemail for users and callers</t>
  </si>
  <si>
    <t>User message storage and delete options</t>
  </si>
  <si>
    <t>User greeting options, including creation of customized voice  greeting for mailbox</t>
  </si>
  <si>
    <t>Message waiting indication</t>
  </si>
  <si>
    <t>Back-up and restore of messages, recorded calls and screen recordings</t>
  </si>
  <si>
    <t>Basic instant messaging and presence</t>
  </si>
  <si>
    <t>Programmable music on hold</t>
  </si>
  <si>
    <t>Group Messaging mailbox</t>
  </si>
  <si>
    <t>Requirements</t>
  </si>
  <si>
    <t>Response</t>
  </si>
  <si>
    <t>Comments</t>
  </si>
  <si>
    <t>A</t>
  </si>
  <si>
    <t>Voice Requirements</t>
  </si>
  <si>
    <t>A1</t>
  </si>
  <si>
    <t>Compliant with high quality standards</t>
  </si>
  <si>
    <t>A2</t>
  </si>
  <si>
    <t>Able to support G711 codecs</t>
  </si>
  <si>
    <t>A3</t>
  </si>
  <si>
    <t>Can scale to 75 concurrent calls</t>
  </si>
  <si>
    <t>A4</t>
  </si>
  <si>
    <t>Can notify users when call quality issues are detected</t>
  </si>
  <si>
    <t>UC Integration</t>
  </si>
  <si>
    <t>A5</t>
  </si>
  <si>
    <t>Allow users to set their preferred device for routing incoming and outgoing calls</t>
  </si>
  <si>
    <t>A6</t>
  </si>
  <si>
    <t>Presence management for user availability, voice, IM and workstream communications across all end-user client devices</t>
  </si>
  <si>
    <t>A7</t>
  </si>
  <si>
    <t>Able to integrate via API and interoperate smoothly with M365 Teams collaboration platform that is currently in use</t>
  </si>
  <si>
    <t>A9</t>
  </si>
  <si>
    <t>Integrated UC client launch of preferred third-party web conferencing service/application</t>
  </si>
  <si>
    <t>System and User Features for Voice</t>
  </si>
  <si>
    <t>A10</t>
  </si>
  <si>
    <t>Support for call hunt groups and ring groups</t>
  </si>
  <si>
    <t>A11</t>
  </si>
  <si>
    <t>Encrypted call recording</t>
  </si>
  <si>
    <t>A12</t>
  </si>
  <si>
    <t>Remote user/mobility features</t>
  </si>
  <si>
    <t>A13</t>
  </si>
  <si>
    <t>Emergency notification/location (E-911, etc.) capabilities, including on-site notification</t>
  </si>
  <si>
    <t>A14</t>
  </si>
  <si>
    <t>Least cost routing</t>
  </si>
  <si>
    <t>A15</t>
  </si>
  <si>
    <t>Skills-based routing</t>
  </si>
  <si>
    <t>A17</t>
  </si>
  <si>
    <t>Do not disturb (DND) breakthrough and exceptions</t>
  </si>
  <si>
    <t>A18</t>
  </si>
  <si>
    <t>Interactive Voice Respnse IVR</t>
  </si>
  <si>
    <t>System Features for Converged Networking</t>
  </si>
  <si>
    <t>A19</t>
  </si>
  <si>
    <t>Interface with established local, long-distance and international public networks</t>
  </si>
  <si>
    <t>A20</t>
  </si>
  <si>
    <t>Trunk aggregation</t>
  </si>
  <si>
    <t>A21</t>
  </si>
  <si>
    <t>Time-of-day (ToD) routing</t>
  </si>
  <si>
    <t>A22</t>
  </si>
  <si>
    <t>Able to interoperate smoothly with M365 Teams and Zoom conferencing system/meeting solutions that are currently in use</t>
  </si>
  <si>
    <t>Total Score</t>
  </si>
  <si>
    <t>Maximum Possible Score</t>
  </si>
  <si>
    <t>Standardized Score</t>
  </si>
  <si>
    <t>B</t>
  </si>
  <si>
    <t>UC Endpoints</t>
  </si>
  <si>
    <t>B1</t>
  </si>
  <si>
    <t>Certified to interoperate with Microsoft endpoints and devices</t>
  </si>
  <si>
    <t>B2</t>
  </si>
  <si>
    <t>Integrated call controls (including video and collaboration)</t>
  </si>
  <si>
    <t>B3</t>
  </si>
  <si>
    <t>Personal call management across multiple devices and device types (desk phone, softphone, mobile, etc.)</t>
  </si>
  <si>
    <t>B4</t>
  </si>
  <si>
    <t>Centralized management, control and distribution of new features and upgrades directly to endpoints</t>
  </si>
  <si>
    <t>B5</t>
  </si>
  <si>
    <t>Support for wideband, high-quality audio, including G.711 or other codec support</t>
  </si>
  <si>
    <t>B6</t>
  </si>
  <si>
    <t>Support for noise cancellation</t>
  </si>
  <si>
    <t>B7</t>
  </si>
  <si>
    <t>Support for digital signal processing to remove static</t>
  </si>
  <si>
    <t>B8</t>
  </si>
  <si>
    <t>Choice of headset styles to ensure comfort and enhanced ergonomics</t>
  </si>
  <si>
    <t>B9</t>
  </si>
  <si>
    <t>Support for bring your own device (BYOD) programs</t>
  </si>
  <si>
    <t>B10</t>
  </si>
  <si>
    <t>Support for high-definition video (720p or greater)</t>
  </si>
  <si>
    <t>B11</t>
  </si>
  <si>
    <t>Soft labeling/soft keys</t>
  </si>
  <si>
    <t>B12</t>
  </si>
  <si>
    <t>IEEE 802.3af PoE standards</t>
  </si>
  <si>
    <t>B13</t>
  </si>
  <si>
    <t>Full duplex speakerphone models</t>
  </si>
  <si>
    <t>B14</t>
  </si>
  <si>
    <t>Silence suppression</t>
  </si>
  <si>
    <t>B15</t>
  </si>
  <si>
    <t>Echo cancellation</t>
  </si>
  <si>
    <t>B16</t>
  </si>
  <si>
    <t>Integrated single sign on support for federated identity providers</t>
  </si>
  <si>
    <t>B17</t>
  </si>
  <si>
    <t>Customizable phonebook</t>
  </si>
  <si>
    <t>B18</t>
  </si>
  <si>
    <t>Call log</t>
  </si>
  <si>
    <t>B19</t>
  </si>
  <si>
    <t>Support for analog devices</t>
  </si>
  <si>
    <t>B20</t>
  </si>
  <si>
    <t>Keyset or other modules and adapters to expand the phone's functionality are available (describe available modules in  Comments )</t>
  </si>
  <si>
    <t>UC Soft Client(s)</t>
  </si>
  <si>
    <t>B21</t>
  </si>
  <si>
    <t>Soft client can run in/on Edge, Chrome or Safari latest versions</t>
  </si>
  <si>
    <t>B22</t>
  </si>
  <si>
    <t>All soft clients are able to provide a single interface for all communications functions (please note exceptions for each client in Comments column)</t>
  </si>
  <si>
    <t>B23</t>
  </si>
  <si>
    <t>Customizable GUI</t>
  </si>
  <si>
    <t>B24</t>
  </si>
  <si>
    <t>B25</t>
  </si>
  <si>
    <t>Keypad dialing</t>
  </si>
  <si>
    <t>B26</t>
  </si>
  <si>
    <t>Address books with click-to-dial</t>
  </si>
  <si>
    <t>B27</t>
  </si>
  <si>
    <t>Call lists</t>
  </si>
  <si>
    <t>B30</t>
  </si>
  <si>
    <t>Post-connect dual-tone multifrequency (DTMF) dialing</t>
  </si>
  <si>
    <t>B31</t>
  </si>
  <si>
    <t>Access to online help resources</t>
  </si>
  <si>
    <t>B32</t>
  </si>
  <si>
    <t>Video support</t>
  </si>
  <si>
    <t>B33</t>
  </si>
  <si>
    <t>WebRTC support</t>
  </si>
  <si>
    <t>Attendant Services</t>
  </si>
  <si>
    <t>B34</t>
  </si>
  <si>
    <t>B35</t>
  </si>
  <si>
    <t>Attendant-specific function keys, speed dial lists and directory functionality</t>
  </si>
  <si>
    <t>B36</t>
  </si>
  <si>
    <t>Call queuing, call selection and recall handling with call indicators and real-time statistics (calls in queue, time in queue, etc.)</t>
  </si>
  <si>
    <t>B37</t>
  </si>
  <si>
    <t>Interposition transfer with real-time availability views of other attendants in attendant groups</t>
  </si>
  <si>
    <t>B38</t>
  </si>
  <si>
    <t>Overflow to another attendant</t>
  </si>
  <si>
    <t>B39</t>
  </si>
  <si>
    <t>Softphone call handling controls with one-click access (log on/off, answer, disconnect, hold, retrieve from hold, dial, transfer, consult, etc.)</t>
  </si>
  <si>
    <t>B40</t>
  </si>
  <si>
    <t>Screen popup for incoming calls</t>
  </si>
  <si>
    <t>B41</t>
  </si>
  <si>
    <t>Visual status of user's line (busy, idle, etc.)</t>
  </si>
  <si>
    <t>B42</t>
  </si>
  <si>
    <t>Night service capabilities</t>
  </si>
  <si>
    <t>B44</t>
  </si>
  <si>
    <t>Support for intrusion/break in/break-through/override</t>
  </si>
  <si>
    <t>B45</t>
  </si>
  <si>
    <t>Trunk-to-trunk transfer</t>
  </si>
  <si>
    <t>C</t>
  </si>
  <si>
    <t>Voicemail, Messaging and Presence</t>
  </si>
  <si>
    <t>Voicemail and Unified Messaging (UM)</t>
  </si>
  <si>
    <t>C1</t>
  </si>
  <si>
    <t>Message classification options that protect confidentiality and limit distribution</t>
  </si>
  <si>
    <t>C2</t>
  </si>
  <si>
    <t>Personal UI tools and capabilities</t>
  </si>
  <si>
    <t>C3</t>
  </si>
  <si>
    <t>Compliance features for HIPPA, eDiscovery</t>
  </si>
  <si>
    <t>C4</t>
  </si>
  <si>
    <t>System maintenance and support features</t>
  </si>
  <si>
    <t>C5</t>
  </si>
  <si>
    <t>Visual voicemail with message transcription</t>
  </si>
  <si>
    <t>C6</t>
  </si>
  <si>
    <t>Integration with Microsoft Office 365, Outlook, Exchange,Teams web client</t>
  </si>
  <si>
    <t>C7</t>
  </si>
  <si>
    <t>Integration with Microsoft Office 365, Outlook, Exchange,Teams mobile client</t>
  </si>
  <si>
    <t>C8</t>
  </si>
  <si>
    <t>Integration with Microsoft Office 365, Outlook, Exchange,Teams desktop client</t>
  </si>
  <si>
    <t>Instant Messaging (IM) or Workstream Collaboration (WSC) application</t>
  </si>
  <si>
    <t>C13</t>
  </si>
  <si>
    <t>Can securely federate IM/WSC with Microsoft Teams</t>
  </si>
  <si>
    <t>C14</t>
  </si>
  <si>
    <t>Send SMS messages, independent of and during an interaction</t>
  </si>
  <si>
    <t>C15</t>
  </si>
  <si>
    <t>Can integrate with Azure AD</t>
  </si>
  <si>
    <t>C16</t>
  </si>
  <si>
    <t>Automatic archiving of web chat messages with configurable retention periods</t>
  </si>
  <si>
    <t>C17</t>
  </si>
  <si>
    <t>Visual notification pop-up for inbound or new messages</t>
  </si>
  <si>
    <t>C18</t>
  </si>
  <si>
    <t>Able to set audio notification for inbound or new messages</t>
  </si>
  <si>
    <t>C19</t>
  </si>
  <si>
    <t>Message timestamps</t>
  </si>
  <si>
    <t>C20</t>
  </si>
  <si>
    <t>Messages persist beyond the end of a chat session (required to be considered a WSC application)</t>
  </si>
  <si>
    <t>C21</t>
  </si>
  <si>
    <t>Ability to thread/nest conversations</t>
  </si>
  <si>
    <t>C27</t>
  </si>
  <si>
    <t>Manual and automatic creation of hyperlinks for websites/URLs present in chat messages</t>
  </si>
  <si>
    <t>Presence Management and Automation</t>
  </si>
  <si>
    <t>C35</t>
  </si>
  <si>
    <t>Users can manage personal presence and set their current state</t>
  </si>
  <si>
    <t>C36</t>
  </si>
  <si>
    <t>Users can create customized presence state(s)</t>
  </si>
  <si>
    <t>C37</t>
  </si>
  <si>
    <t>Users can set preferred device to make/receive calls</t>
  </si>
  <si>
    <t>C39</t>
  </si>
  <si>
    <t>Track presence status by media, including IM/WSC presence and telephony presence across all devices/clients</t>
  </si>
  <si>
    <t>C40</t>
  </si>
  <si>
    <t>Route requests for contacts seamlessly and securely across private voice, data and wireless networks</t>
  </si>
  <si>
    <t>C43</t>
  </si>
  <si>
    <t>Ability to map user's presence to Microsoft Outlook and Teams calendar</t>
  </si>
  <si>
    <t>C44</t>
  </si>
  <si>
    <t>Automatic adjustment of presence status based on calendar information</t>
  </si>
  <si>
    <t>C46</t>
  </si>
  <si>
    <t>Automatic adjustment of presence status based on network connectivity status</t>
  </si>
  <si>
    <t>C48</t>
  </si>
  <si>
    <t>Automatic adjustment of presence status based on user activity</t>
  </si>
  <si>
    <t>C50</t>
  </si>
  <si>
    <t>Multiple status modes including online/offline, do not disturb, on a call, in a meeting, busy, limited availability, unavailable, out of office, etc.</t>
  </si>
  <si>
    <t>C52</t>
  </si>
  <si>
    <t>Color-coded visual icon or status indicator (green, yellow, red, gray, etc.)</t>
  </si>
  <si>
    <t>C54</t>
  </si>
  <si>
    <t>Presence can be determined across groups of people based on highest level of availability for one or more members of that group</t>
  </si>
  <si>
    <t>C55</t>
  </si>
  <si>
    <t>All communications modes can be initiated from the same screen/window that contains the presence information</t>
  </si>
  <si>
    <t>C56</t>
  </si>
  <si>
    <t>Able to limit available communications modes based on user's presence (e.g. cannot call a user set to Do Not Disturb)</t>
  </si>
  <si>
    <t>D</t>
  </si>
  <si>
    <t>Audio, Video and Web-Based Conferencing/Meeting Solutions</t>
  </si>
  <si>
    <t>D1</t>
  </si>
  <si>
    <t>Simultaneous, shared conferencing for 8 participants</t>
  </si>
  <si>
    <t>D9</t>
  </si>
  <si>
    <t>Can integrate with Teams</t>
  </si>
  <si>
    <t>D10</t>
  </si>
  <si>
    <t>Can integrate with Microsoft Outlook</t>
  </si>
  <si>
    <t>D14</t>
  </si>
  <si>
    <t>Real-time statistics (hold times, agent availability) for web chat</t>
  </si>
  <si>
    <t>D15</t>
  </si>
  <si>
    <t>Can change communication mode (e.g. web chat to audio) during session</t>
  </si>
  <si>
    <t>E</t>
  </si>
  <si>
    <t>Mobile Communications</t>
  </si>
  <si>
    <t>Mobile Capabilities</t>
  </si>
  <si>
    <t>E1</t>
  </si>
  <si>
    <t>Support for Android mobile operating system (please indicate version in Comments column)</t>
  </si>
  <si>
    <t>E2</t>
  </si>
  <si>
    <t>Support for iOS mobile operating system (please indicate version in Comments column and whether CallKit integration is used)</t>
  </si>
  <si>
    <t>E3</t>
  </si>
  <si>
    <t>Common user experience shared across desktop, web and mobile clients, including UI design/elements, etc.</t>
  </si>
  <si>
    <t>E4</t>
  </si>
  <si>
    <t>Can make, receive, divert, transfer, mute, hold, park calls from mobile client (please indicate any exceptions in the Comments column)</t>
  </si>
  <si>
    <t>E5</t>
  </si>
  <si>
    <t>VoIP over cellular data channel (4G, 5G)</t>
  </si>
  <si>
    <t>E6</t>
  </si>
  <si>
    <t>Can call back to mobile phone from mobile app</t>
  </si>
  <si>
    <t>E7</t>
  </si>
  <si>
    <t>Can fork inbound calls to ring multiple devices including mobile devices</t>
  </si>
  <si>
    <t>E8</t>
  </si>
  <si>
    <t>Support for push notifications</t>
  </si>
  <si>
    <t>E9</t>
  </si>
  <si>
    <t>Support for native dialing</t>
  </si>
  <si>
    <t>E10</t>
  </si>
  <si>
    <t>Shared presence when on mobile app/client</t>
  </si>
  <si>
    <t>Fixed Mobile Convergence (FMC)</t>
  </si>
  <si>
    <t>E11</t>
  </si>
  <si>
    <t>VoIP, wireless LAN and cellular mobility combined on a single mobile device</t>
  </si>
  <si>
    <t>E12</t>
  </si>
  <si>
    <t>Allows for hand-offs between WLAN and cellular networks without dropping calls (for dual-mode phones)</t>
  </si>
  <si>
    <t>E13</t>
  </si>
  <si>
    <t>Able to handle an inbound VoIP call on the mobile client while the user is engaged in a separate call via the cellular network without drops or crashes</t>
  </si>
  <si>
    <t>F</t>
  </si>
  <si>
    <t>Survivability, Networking and Security</t>
  </si>
  <si>
    <t>Survivability, Redundancy and Network Reliability</t>
  </si>
  <si>
    <t>F1</t>
  </si>
  <si>
    <t>Options for survivability within a site (please describe available options in Comments column)</t>
  </si>
  <si>
    <t>F2</t>
  </si>
  <si>
    <t>Options for redundancy to alternate service node/data centre (please describe available options in Comments column)</t>
  </si>
  <si>
    <t>F3</t>
  </si>
  <si>
    <t>Automatic content and data backup, including the ability to set retention periods</t>
  </si>
  <si>
    <t>F4</t>
  </si>
  <si>
    <t>Support for 200 users (for UCaaS, please indicate the maximum number of users per tenant in the Comments column)</t>
  </si>
  <si>
    <t>F5</t>
  </si>
  <si>
    <t>Alternate routing for inbound calls in the event of a branch isolation event, for both DID and toll-free numbers (describe in Comments)</t>
  </si>
  <si>
    <t>System Security Capabilities</t>
  </si>
  <si>
    <t>F6</t>
  </si>
  <si>
    <t>Support for TLS for user endpoints (please indicate most recent supported version in Comments column)</t>
  </si>
  <si>
    <t>F7</t>
  </si>
  <si>
    <t>Support for SRTP for user endpoints (please indicate most recent supported version in Comments column)</t>
  </si>
  <si>
    <t>F8</t>
  </si>
  <si>
    <t>Compliant with FIPS, etc. standards</t>
  </si>
  <si>
    <t>F9</t>
  </si>
  <si>
    <t>Encryption of data and content at rest</t>
  </si>
  <si>
    <t>F10</t>
  </si>
  <si>
    <t>Dedicated virtual LAN segment for voice</t>
  </si>
  <si>
    <t>F11</t>
  </si>
  <si>
    <t>Split tunnelling for voiceover VPN when using desktop software clients</t>
  </si>
  <si>
    <t>F12</t>
  </si>
  <si>
    <t>Endpoint user authentication</t>
  </si>
  <si>
    <t>F13</t>
  </si>
  <si>
    <t>Support for multifactor authentication (MFA)</t>
  </si>
  <si>
    <t>F14</t>
  </si>
  <si>
    <t>Identity and access management/protection from unauthorized access</t>
  </si>
  <si>
    <t>F15</t>
  </si>
  <si>
    <t>DoS and DDoS protection</t>
  </si>
  <si>
    <t>F16</t>
  </si>
  <si>
    <t>TDoS protection for inbound calls</t>
  </si>
  <si>
    <t>F17</t>
  </si>
  <si>
    <t>Spam protection</t>
  </si>
  <si>
    <t>F18</t>
  </si>
  <si>
    <t>IPv4 interworking</t>
  </si>
  <si>
    <t>F19</t>
  </si>
  <si>
    <t>Call and Screen recording</t>
  </si>
  <si>
    <t>F20</t>
  </si>
  <si>
    <t>Local PSTN access in case of WAN outage</t>
  </si>
  <si>
    <t>F21</t>
  </si>
  <si>
    <t>High availability (please describe available capabilities in the Comment column)</t>
  </si>
  <si>
    <t>F22</t>
  </si>
  <si>
    <t>Real-time and historical reporting, including call detail records (CDR)</t>
  </si>
  <si>
    <t>F23</t>
  </si>
  <si>
    <t>Real-time notification of network performance and availability, security vulnerabilities and platform resource usage</t>
  </si>
  <si>
    <t>F24</t>
  </si>
  <si>
    <t>Troubleshooting tools (please describe available features in the Comments column)</t>
  </si>
  <si>
    <t>F25</t>
  </si>
  <si>
    <t>WebRTC gateway capabilities to allow WebRTC endpoints to connect non-WebRTC devices</t>
  </si>
  <si>
    <t>F26</t>
  </si>
  <si>
    <t>Quality-of-experience (QoE) monitoring and reporting</t>
  </si>
  <si>
    <t>G</t>
  </si>
  <si>
    <t>System Management</t>
  </si>
  <si>
    <t>G1</t>
  </si>
  <si>
    <t>System management tools, including dashboards, diagnostic tools, alarm monitoring, notifications, fault detection and management, etc.</t>
  </si>
  <si>
    <t>G2</t>
  </si>
  <si>
    <t>System management tool accessible through a web interface or mobile app</t>
  </si>
  <si>
    <t>G3</t>
  </si>
  <si>
    <t>Online help and templates available</t>
  </si>
  <si>
    <t>G4</t>
  </si>
  <si>
    <t>Support for simultaneous administrative access by multiple users</t>
  </si>
  <si>
    <t>G5</t>
  </si>
  <si>
    <t>Moves, adds and changes implemented transparently across all locations</t>
  </si>
  <si>
    <t>G6</t>
  </si>
  <si>
    <t>No disruption of service due to system management and administration</t>
  </si>
  <si>
    <t>G7</t>
  </si>
  <si>
    <t>Telephony and broader UC services remain operational during backups, patches, updates and upgrades</t>
  </si>
  <si>
    <t>G8</t>
  </si>
  <si>
    <t>Audit logs</t>
  </si>
  <si>
    <t>G9</t>
  </si>
  <si>
    <t>Authentication logging</t>
  </si>
  <si>
    <t>G10</t>
  </si>
  <si>
    <t>Multilevel authorization access</t>
  </si>
  <si>
    <t>G11</t>
  </si>
  <si>
    <t>Password attribute customization</t>
  </si>
  <si>
    <t>G12</t>
  </si>
  <si>
    <t>Integration into ServiceNow</t>
  </si>
  <si>
    <t>G13</t>
  </si>
  <si>
    <t>Role-based support for superusers, bill payers, country/business unit-specific users, and specific site users</t>
  </si>
  <si>
    <t>G14</t>
  </si>
  <si>
    <t>Voice and video quality monitoring at an employee, site, business unit and country level</t>
  </si>
  <si>
    <t>Configuration Management Tools</t>
  </si>
  <si>
    <t>G15</t>
  </si>
  <si>
    <t>User moves, adds and changes, including emergency services (e.g. E911), data for endpoints</t>
  </si>
  <si>
    <t>G16</t>
  </si>
  <si>
    <t>VoIP and UC group definitions and assignments</t>
  </si>
  <si>
    <t>G17</t>
  </si>
  <si>
    <t>Call restriction assignments</t>
  </si>
  <si>
    <t>G18</t>
  </si>
  <si>
    <t>Class-of-service definitions and assignments</t>
  </si>
  <si>
    <t>G19</t>
  </si>
  <si>
    <t>Dial plan and routing parameters</t>
  </si>
  <si>
    <t>G20</t>
  </si>
  <si>
    <t>Call admission control (CAC) parameters</t>
  </si>
  <si>
    <t>G21</t>
  </si>
  <si>
    <t>Trunk group definitions and individual trunk circuit programming</t>
  </si>
  <si>
    <t>G22</t>
  </si>
  <si>
    <t>Trunking gateways</t>
  </si>
  <si>
    <t>G23</t>
  </si>
  <si>
    <t>Bulk provisioning of all UC services, including corporate directory integration (please note any exceptions in the Comments column)</t>
  </si>
  <si>
    <t>API Technology and Integration Tools</t>
  </si>
  <si>
    <t>G24</t>
  </si>
  <si>
    <t>Integration with leading commercially available tools (M365, Zoom)</t>
  </si>
  <si>
    <t>G25</t>
  </si>
  <si>
    <t>Integration with custom applications via API (SMART)</t>
  </si>
  <si>
    <t>G26</t>
  </si>
  <si>
    <t>Integration with IVR</t>
  </si>
  <si>
    <t>G27</t>
  </si>
  <si>
    <t>Integration with CTI Screen pops</t>
  </si>
  <si>
    <t>Performance Management</t>
  </si>
  <si>
    <t>G28</t>
  </si>
  <si>
    <t>Performance management reporting</t>
  </si>
  <si>
    <t>G29</t>
  </si>
  <si>
    <t>Usage reporting tool providing graphical and numerical data for call attempts, traffic load, incoming/outgoing calls and busy-hour call completion for selected periods</t>
  </si>
  <si>
    <t>G30</t>
  </si>
  <si>
    <t>Traffic measurements, statistics and counters on business group call usage, patterns, feature usage and hunt groups</t>
  </si>
  <si>
    <t>H</t>
  </si>
  <si>
    <t>Service, Support and Billing</t>
  </si>
  <si>
    <t>H1</t>
  </si>
  <si>
    <t>Live 24/7 human support available in NAM regions</t>
  </si>
  <si>
    <t>H2</t>
  </si>
  <si>
    <t>Live 24/7 human support available in English languages</t>
  </si>
  <si>
    <t>H3</t>
  </si>
  <si>
    <t>Support portal available in English languages</t>
  </si>
  <si>
    <t>H4</t>
  </si>
  <si>
    <t>Documentation available in English languages</t>
  </si>
  <si>
    <t>H5</t>
  </si>
  <si>
    <t>Support for electronic bill paying</t>
  </si>
  <si>
    <t>Questions about Service Level Agreement (for UCaaS deployments only)</t>
  </si>
  <si>
    <t>Please indicate below your telephony availability service-level target as a percent and the credits for nonconformance/breaching said target:</t>
  </si>
  <si>
    <t>…</t>
  </si>
  <si>
    <t>Please indicate below your Chat or Web Self Service availability service-level target as a percent and the credits for nonconformance/breaching said target:</t>
  </si>
  <si>
    <t>Please indicate below if your SLA is site-based or enterprisewide:</t>
  </si>
  <si>
    <t>Please indicate below if your SLA is end-to-end or only covers the UCaaS service back end:</t>
  </si>
  <si>
    <t>Please indicate below your Mean Time to Resolve  service level target for P1 incidents, in minutes/hours:</t>
  </si>
  <si>
    <t>Please indicate below your voice quality service-level target, in MOS or Mean Opinion Score, or packet loss/jitter/latency:</t>
  </si>
  <si>
    <t>Please also confirm that basic features and capabilities in "Assumed Basic Capabilities" tab can be supported</t>
  </si>
  <si>
    <t>Bidders are cautioned not to indicate that a function is included in the standard offering when that function is still in development.</t>
  </si>
  <si>
    <t>When this is the case, bidders should write a note in the Comments column above and indicate the expected date on which the feature will be made available.</t>
  </si>
  <si>
    <t>UCaaS Users</t>
  </si>
  <si>
    <t>CCaaS Users</t>
  </si>
  <si>
    <t>Common Area Phones</t>
  </si>
  <si>
    <t>TOTALS (by requirement)</t>
  </si>
  <si>
    <t>NOTE TO BIDDERS: Please modify the below as needed. The number of offers and the number of items within each offer shown below are arbitrary and for example purposes only.</t>
  </si>
  <si>
    <t>Quote/Offer:</t>
  </si>
  <si>
    <t>Quoted on:</t>
  </si>
  <si>
    <t>Valid Until:</t>
  </si>
  <si>
    <t>Offer Description:</t>
  </si>
  <si>
    <t>Option 1</t>
  </si>
  <si>
    <t>Date of Quote/Offer</t>
  </si>
  <si>
    <t>Date Valid Until</t>
  </si>
  <si>
    <t>High-level description of this offer…</t>
  </si>
  <si>
    <t>Item</t>
  </si>
  <si>
    <t>Component</t>
  </si>
  <si>
    <t>Model/SKU</t>
  </si>
  <si>
    <t>Unit Quantity</t>
  </si>
  <si>
    <t>Monthly Recurring Cost per Unit</t>
  </si>
  <si>
    <t>Extended Monthly Recurring Cost</t>
  </si>
  <si>
    <t>Nonrecurring Cost per Unit</t>
  </si>
  <si>
    <t>Extended Nonrecurring Cost</t>
  </si>
  <si>
    <t>List Price</t>
  </si>
  <si>
    <t>Discount (%)</t>
  </si>
  <si>
    <t>Notes/Comments:</t>
  </si>
  <si>
    <t>bidder response required...</t>
  </si>
  <si>
    <t>...</t>
  </si>
  <si>
    <t>Total Monthly Recurring Cost:</t>
  </si>
  <si>
    <t>Total Nonrecurring Cost:</t>
  </si>
  <si>
    <t>Option 2</t>
  </si>
  <si>
    <t>Quantity</t>
  </si>
  <si>
    <t>Does your subscription pricing structure offer any flexibility?  Please describe</t>
  </si>
  <si>
    <t>What defines a billable user?</t>
  </si>
  <si>
    <t>Describe professional services costs, including training and implementation</t>
  </si>
  <si>
    <t xml:space="preserve">Describe miscellaneous costs for data storage, transcriptions, etc  </t>
  </si>
  <si>
    <t>Describe costs or per minute rates for toll-free, long distance and international calls</t>
  </si>
  <si>
    <t>Standard Score Summary</t>
  </si>
  <si>
    <t>Criterion</t>
  </si>
  <si>
    <r>
      <t xml:space="preserve">Standard Scores </t>
    </r>
    <r>
      <rPr>
        <sz val="10"/>
        <color indexed="9"/>
        <rFont val="Arial"/>
        <family val="2"/>
      </rPr>
      <t>for each Criterion</t>
    </r>
  </si>
  <si>
    <t>Notes:</t>
  </si>
  <si>
    <t>Column D shows the standardized score from 0 to 2 for each of the major functional areas.
A higher score indicates a stronger capability in this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</si>
</sst>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0"/>
      <name val="Arial"/>
      <family val="2"/>
    </font>
    <font>
      <b/>
      <sz val="10"/>
      <color indexed="9"/>
      <name val="Arial"/>
      <family val="2"/>
    </font>
    <font>
      <b/>
      <sz val="16"/>
      <color indexed="9"/>
      <name val="Arial"/>
      <family val="2"/>
    </font>
    <font>
      <b/>
      <sz val="12"/>
      <color indexed="9"/>
      <name val="Arial"/>
      <family val="2"/>
    </font>
    <font>
      <sz val="10"/>
      <name val="Arial"/>
      <family val="2"/>
    </font>
    <font>
      <sz val="14"/>
      <name val="Arial"/>
      <family val="2"/>
    </font>
    <font>
      <b/>
      <sz val="12"/>
      <name val="Arial"/>
      <family val="2"/>
    </font>
    <font>
      <b/>
      <sz val="16"/>
      <name val="Arial"/>
      <family val="2"/>
    </font>
    <font>
      <sz val="10"/>
      <color indexed="9"/>
      <name val="Arial"/>
      <family val="2"/>
    </font>
    <font>
      <b/>
      <sz val="10"/>
      <color rgb="FFFF0000"/>
      <name val="Arial"/>
      <family val="2"/>
    </font>
    <font>
      <b/>
      <sz val="11"/>
      <color indexed="9"/>
      <name val="Arial"/>
      <family val="2"/>
    </font>
    <font>
      <sz val="11"/>
      <name val="Arial"/>
      <family val="2"/>
    </font>
    <font>
      <b/>
      <sz val="11"/>
      <name val="Arial"/>
      <family val="2"/>
    </font>
    <font>
      <b/>
      <sz val="11"/>
      <color rgb="FFFF0000"/>
      <name val="Arial"/>
      <family val="2"/>
    </font>
    <font>
      <sz val="12"/>
      <name val="Arial"/>
      <family val="2"/>
    </font>
    <font>
      <b/>
      <sz val="12"/>
      <color rgb="FFFF0000"/>
      <name val="Arial"/>
      <family val="2"/>
    </font>
    <font>
      <sz val="8"/>
      <name val="Arial"/>
      <family val="2"/>
    </font>
  </fonts>
  <fills count="9">
    <fill>
      <patternFill patternType="none"/>
    </fill>
    <fill>
      <patternFill patternType="gray125"/>
    </fill>
    <fill>
      <patternFill patternType="solid">
        <fgColor indexed="20"/>
        <bgColor indexed="64"/>
      </patternFill>
    </fill>
    <fill>
      <patternFill patternType="solid">
        <fgColor indexed="21"/>
        <bgColor indexed="64"/>
      </patternFill>
    </fill>
    <fill>
      <patternFill patternType="solid">
        <fgColor indexed="62"/>
        <bgColor indexed="64"/>
      </patternFill>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rgb="FF404040"/>
        <bgColor indexed="64"/>
      </patternFill>
    </fill>
  </fills>
  <borders count="1">
    <border>
      <left/>
      <right/>
      <top/>
      <bottom/>
      <diagonal/>
    </border>
  </borders>
  <cellStyleXfs count="2">
    <xf numFmtId="0" fontId="0" fillId="0" borderId="0"/>
    <xf numFmtId="9" fontId="6" fillId="0" borderId="0" applyFont="0" applyFill="0" applyBorder="0" applyAlignment="0" applyProtection="0"/>
  </cellStyleXfs>
  <cellXfs count="83">
    <xf numFmtId="0" fontId="0" fillId="0" borderId="0" xfId="0"/>
    <xf numFmtId="0" fontId="0" fillId="5" borderId="0" xfId="0" applyFill="1"/>
    <xf numFmtId="0" fontId="0" fillId="5" borderId="0" xfId="0" applyFill="1" applyAlignment="1">
      <alignment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2" borderId="0" xfId="0" applyFont="1" applyFill="1" applyAlignment="1">
      <alignment horizontal="right" vertical="top"/>
    </xf>
    <xf numFmtId="0" fontId="2" fillId="5" borderId="0" xfId="0" applyFont="1" applyFill="1"/>
    <xf numFmtId="2" fontId="0" fillId="5" borderId="0" xfId="0" applyNumberFormat="1" applyFill="1" applyAlignment="1">
      <alignment horizontal="center"/>
    </xf>
    <xf numFmtId="0" fontId="4" fillId="4" borderId="0" xfId="0" applyFont="1" applyFill="1" applyAlignment="1" applyProtection="1">
      <alignment horizontal="left" vertical="center"/>
      <protection locked="0"/>
    </xf>
    <xf numFmtId="0" fontId="0" fillId="5" borderId="0" xfId="0" applyFill="1" applyProtection="1">
      <protection locked="0"/>
    </xf>
    <xf numFmtId="0" fontId="3" fillId="2" borderId="0" xfId="0" applyFont="1" applyFill="1" applyAlignment="1" applyProtection="1">
      <alignment horizontal="right" vertical="center" wrapText="1"/>
      <protection locked="0"/>
    </xf>
    <xf numFmtId="0" fontId="7" fillId="5" borderId="0" xfId="0" applyFont="1" applyFill="1" applyAlignment="1" applyProtection="1">
      <alignment horizontal="left"/>
      <protection locked="0"/>
    </xf>
    <xf numFmtId="0" fontId="0" fillId="0" borderId="0" xfId="0" applyProtection="1">
      <protection locked="0"/>
    </xf>
    <xf numFmtId="0" fontId="0" fillId="0" borderId="0" xfId="0" applyAlignment="1" applyProtection="1">
      <alignment horizontal="right"/>
      <protection locked="0"/>
    </xf>
    <xf numFmtId="0" fontId="5" fillId="4" borderId="0" xfId="0" applyFont="1" applyFill="1" applyAlignment="1" applyProtection="1">
      <alignment horizontal="left" vertical="center"/>
      <protection locked="0"/>
    </xf>
    <xf numFmtId="0" fontId="5" fillId="4" borderId="0" xfId="0" applyFont="1" applyFill="1" applyAlignment="1" applyProtection="1">
      <alignment vertic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vertical="center" wrapText="1"/>
      <protection locked="0"/>
    </xf>
    <xf numFmtId="0" fontId="5"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wrapText="1"/>
      <protection locked="0"/>
    </xf>
    <xf numFmtId="0" fontId="5" fillId="4"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9" fontId="0" fillId="0" borderId="0" xfId="1" applyFont="1" applyFill="1" applyAlignment="1" applyProtection="1">
      <alignment horizontal="center"/>
      <protection locked="0"/>
    </xf>
    <xf numFmtId="0" fontId="5" fillId="8" borderId="0" xfId="0" applyFont="1" applyFill="1" applyAlignment="1">
      <alignment horizontal="left" vertical="center"/>
    </xf>
    <xf numFmtId="0" fontId="5" fillId="8" borderId="0" xfId="0" applyFont="1" applyFill="1" applyAlignment="1">
      <alignment horizontal="center" vertical="center"/>
    </xf>
    <xf numFmtId="0" fontId="5" fillId="8" borderId="0" xfId="0" applyFont="1" applyFill="1" applyAlignment="1">
      <alignment horizontal="center" vertical="center" wrapText="1"/>
    </xf>
    <xf numFmtId="0" fontId="3" fillId="7" borderId="0" xfId="0" applyFont="1" applyFill="1" applyAlignment="1">
      <alignment horizontal="center" vertical="center" wrapText="1"/>
    </xf>
    <xf numFmtId="0" fontId="3" fillId="7" borderId="0" xfId="0" applyFont="1" applyFill="1" applyAlignment="1">
      <alignment horizontal="right" vertical="center" wrapText="1"/>
    </xf>
    <xf numFmtId="0" fontId="0" fillId="0" borderId="0" xfId="0" applyAlignment="1">
      <alignment horizontal="right"/>
    </xf>
    <xf numFmtId="0" fontId="3" fillId="7" borderId="0" xfId="0" applyFont="1" applyFill="1" applyAlignment="1">
      <alignment horizontal="center" vertical="center"/>
    </xf>
    <xf numFmtId="0" fontId="5" fillId="7" borderId="0" xfId="0" applyFont="1" applyFill="1" applyAlignment="1">
      <alignment horizontal="left" vertical="center"/>
    </xf>
    <xf numFmtId="0" fontId="3" fillId="7" borderId="0" xfId="0" applyFont="1" applyFill="1" applyAlignment="1">
      <alignment horizontal="right" vertical="center"/>
    </xf>
    <xf numFmtId="0" fontId="4" fillId="4" borderId="0" xfId="0" applyFont="1" applyFill="1" applyAlignment="1">
      <alignment horizontal="right" vertical="center"/>
    </xf>
    <xf numFmtId="0" fontId="0" fillId="5" borderId="0" xfId="0" applyFill="1" applyAlignment="1">
      <alignment horizontal="right" vertical="center"/>
    </xf>
    <xf numFmtId="0" fontId="0" fillId="5" borderId="0" xfId="0" applyFill="1" applyAlignment="1">
      <alignment horizontal="center" vertical="center"/>
    </xf>
    <xf numFmtId="0" fontId="0" fillId="5" borderId="0" xfId="0" applyFill="1" applyAlignment="1">
      <alignment horizontal="left" vertical="center"/>
    </xf>
    <xf numFmtId="0" fontId="0" fillId="0" borderId="0" xfId="0" applyAlignment="1" applyProtection="1">
      <alignment vertical="top"/>
      <protection locked="0"/>
    </xf>
    <xf numFmtId="0" fontId="4" fillId="4" borderId="0" xfId="0" applyFont="1" applyFill="1" applyAlignment="1">
      <alignment horizontal="left" vertical="center" wrapText="1"/>
    </xf>
    <xf numFmtId="0" fontId="0" fillId="0" borderId="0" xfId="0" applyAlignment="1">
      <alignment horizontal="center"/>
    </xf>
    <xf numFmtId="0" fontId="11" fillId="0" borderId="0" xfId="0" applyFont="1"/>
    <xf numFmtId="0" fontId="4" fillId="4" borderId="0" xfId="0" applyFont="1" applyFill="1" applyAlignment="1">
      <alignment horizontal="left" vertical="center"/>
    </xf>
    <xf numFmtId="0" fontId="12" fillId="4" borderId="0" xfId="0" applyFont="1" applyFill="1" applyAlignment="1">
      <alignment horizontal="centerContinuous" vertical="center" wrapText="1"/>
    </xf>
    <xf numFmtId="0" fontId="13" fillId="5" borderId="0" xfId="0" applyFont="1" applyFill="1"/>
    <xf numFmtId="0" fontId="13" fillId="5" borderId="0" xfId="0" applyFont="1" applyFill="1" applyAlignment="1">
      <alignment wrapText="1"/>
    </xf>
    <xf numFmtId="0" fontId="12" fillId="2" borderId="0" xfId="0" applyFont="1" applyFill="1" applyAlignment="1">
      <alignment horizontal="left" vertical="top" wrapText="1"/>
    </xf>
    <xf numFmtId="0" fontId="13" fillId="5" borderId="0" xfId="0" applyFont="1" applyFill="1" applyAlignment="1">
      <alignment vertical="center" wrapText="1"/>
    </xf>
    <xf numFmtId="0" fontId="14" fillId="5" borderId="0" xfId="0" applyFont="1" applyFill="1" applyAlignment="1">
      <alignment wrapText="1"/>
    </xf>
    <xf numFmtId="0" fontId="5" fillId="4" borderId="0" xfId="0" applyFont="1" applyFill="1" applyAlignment="1">
      <alignment horizontal="right" vertical="center"/>
    </xf>
    <xf numFmtId="0" fontId="5" fillId="2" borderId="0" xfId="0" applyFont="1" applyFill="1" applyAlignment="1">
      <alignment horizontal="right" vertical="center" wrapText="1"/>
    </xf>
    <xf numFmtId="0" fontId="5" fillId="2" borderId="0" xfId="0" applyFont="1" applyFill="1" applyAlignment="1">
      <alignment horizontal="center" vertical="center" wrapText="1"/>
    </xf>
    <xf numFmtId="0" fontId="16" fillId="5" borderId="0" xfId="0" applyFont="1" applyFill="1" applyAlignment="1">
      <alignment horizontal="right" vertical="center"/>
    </xf>
    <xf numFmtId="0" fontId="16" fillId="5" borderId="0" xfId="0" applyFont="1" applyFill="1" applyAlignment="1">
      <alignment horizontal="left" vertical="center"/>
    </xf>
    <xf numFmtId="0" fontId="16" fillId="5" borderId="0" xfId="0" applyFont="1" applyFill="1" applyAlignment="1" applyProtection="1">
      <alignment horizontal="center" vertical="center"/>
      <protection locked="0"/>
    </xf>
    <xf numFmtId="0" fontId="16" fillId="5" borderId="0" xfId="0" applyFont="1" applyFill="1" applyAlignment="1" applyProtection="1">
      <alignment horizontal="left" vertical="center"/>
      <protection locked="0"/>
    </xf>
    <xf numFmtId="0" fontId="5" fillId="3" borderId="0" xfId="0" applyFont="1" applyFill="1" applyAlignment="1">
      <alignment horizontal="righ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16" fillId="5" borderId="0" xfId="0" applyFont="1" applyFill="1"/>
    <xf numFmtId="0" fontId="16" fillId="6" borderId="0" xfId="0" applyFont="1" applyFill="1" applyAlignment="1">
      <alignment horizontal="right" vertical="center"/>
    </xf>
    <xf numFmtId="0" fontId="16" fillId="6" borderId="0" xfId="0" applyFont="1" applyFill="1" applyAlignment="1">
      <alignment horizontal="left" vertical="center"/>
    </xf>
    <xf numFmtId="0" fontId="16" fillId="6" borderId="0" xfId="0" applyFont="1" applyFill="1" applyAlignment="1">
      <alignment horizontal="center" vertical="center"/>
    </xf>
    <xf numFmtId="0" fontId="16" fillId="6" borderId="0" xfId="0" applyFont="1" applyFill="1"/>
    <xf numFmtId="2" fontId="16" fillId="6" borderId="0" xfId="0" applyNumberFormat="1" applyFont="1" applyFill="1" applyAlignment="1">
      <alignment horizontal="center"/>
    </xf>
    <xf numFmtId="0" fontId="16" fillId="5" borderId="0" xfId="0" applyFont="1" applyFill="1" applyAlignment="1">
      <alignment horizontal="left" vertical="center" wrapText="1"/>
    </xf>
    <xf numFmtId="0" fontId="16" fillId="0" borderId="0" xfId="0" applyFont="1"/>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5" fillId="4" borderId="0" xfId="0" applyFont="1" applyFill="1" applyAlignment="1">
      <alignment horizontal="left" vertical="center"/>
    </xf>
    <xf numFmtId="0" fontId="5" fillId="2" borderId="0" xfId="0" applyFont="1" applyFill="1" applyAlignment="1">
      <alignment horizontal="left" vertical="center" wrapText="1"/>
    </xf>
    <xf numFmtId="0" fontId="8" fillId="0" borderId="0" xfId="0" applyFont="1" applyAlignment="1" applyProtection="1">
      <alignment horizontal="left" vertical="center" wrapText="1"/>
      <protection locked="0"/>
    </xf>
    <xf numFmtId="0" fontId="16" fillId="5" borderId="0" xfId="0" applyFont="1" applyFill="1" applyAlignment="1" applyProtection="1">
      <alignment horizontal="left" vertical="center" wrapText="1"/>
      <protection locked="0"/>
    </xf>
    <xf numFmtId="0" fontId="17" fillId="5" borderId="0" xfId="0" applyFont="1" applyFill="1" applyAlignment="1">
      <alignment horizontal="left" vertical="center"/>
    </xf>
    <xf numFmtId="0" fontId="5" fillId="4"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vertical="center"/>
    </xf>
    <xf numFmtId="0" fontId="8" fillId="0" borderId="0" xfId="0" applyFont="1" applyAlignment="1" applyProtection="1">
      <alignment horizontal="left" vertical="center" wrapText="1"/>
      <protection locked="0"/>
    </xf>
    <xf numFmtId="0" fontId="5" fillId="2" borderId="0" xfId="0" applyFont="1" applyFill="1" applyAlignment="1">
      <alignment horizontal="left" vertical="center"/>
    </xf>
    <xf numFmtId="0" fontId="0" fillId="0" borderId="0" xfId="0" applyAlignment="1">
      <alignment wrapText="1"/>
    </xf>
    <xf numFmtId="0" fontId="4" fillId="4" borderId="0" xfId="0" applyFont="1" applyFill="1" applyAlignment="1">
      <alignment horizontal="center" vertical="center" wrapText="1"/>
    </xf>
    <xf numFmtId="0" fontId="1" fillId="5"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66666"/>
      <rgbColor rgb="00FFFFFF"/>
      <rgbColor rgb="00F3F9DB"/>
      <rgbColor rgb="00F5E15F"/>
      <rgbColor rgb="00999999"/>
      <rgbColor rgb="00FFFFFF"/>
      <rgbColor rgb="00333333"/>
      <rgbColor rgb="00AFE45A"/>
      <rgbColor rgb="00C2DD1F"/>
      <rgbColor rgb="00A57E49"/>
      <rgbColor rgb="005B97B1"/>
      <rgbColor rgb="00FF873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FFFFFF"/>
      <rgbColor rgb="00FFFFFF"/>
      <rgbColor rgb="00FFFFFF"/>
      <rgbColor rgb="00FFFFFF"/>
      <rgbColor rgb="00CCCCCC"/>
      <rgbColor rgb="00B9D0DC"/>
      <rgbColor rgb="00FFFFFF"/>
      <rgbColor rgb="00FFFFFF"/>
      <rgbColor rgb="00FFEDE0"/>
      <rgbColor rgb="00FF9600"/>
      <rgbColor rgb="00FFFFFF"/>
      <rgbColor rgb="00583658"/>
      <rgbColor rgb="00A71111"/>
      <rgbColor rgb="006E96D5"/>
      <rgbColor rgb="00969696"/>
      <rgbColor rgb="00FB6602"/>
      <rgbColor rgb="00FFFFFF"/>
      <rgbColor rgb="005E722C"/>
      <rgbColor rgb="00934C11"/>
      <rgbColor rgb="00DE1404"/>
      <rgbColor rgb="0085B0C6"/>
      <rgbColor rgb="0000529B"/>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2:B20"/>
  <sheetViews>
    <sheetView topLeftCell="B7" workbookViewId="0">
      <selection activeCell="B26" sqref="B26"/>
    </sheetView>
  </sheetViews>
  <sheetFormatPr defaultColWidth="9.140625" defaultRowHeight="14.25" x14ac:dyDescent="0.2"/>
  <cols>
    <col min="1" max="1" width="2.85546875" style="43" customWidth="1"/>
    <col min="2" max="2" width="122" style="44" customWidth="1"/>
    <col min="3" max="3" width="2.85546875" style="43" customWidth="1"/>
    <col min="4" max="16384" width="9.140625" style="43"/>
  </cols>
  <sheetData>
    <row r="2" spans="2:2" ht="15" x14ac:dyDescent="0.2">
      <c r="B2" s="42" t="s">
        <v>0</v>
      </c>
    </row>
    <row r="4" spans="2:2" ht="75" x14ac:dyDescent="0.2">
      <c r="B4" s="45" t="s">
        <v>1</v>
      </c>
    </row>
    <row r="6" spans="2:2" ht="29.25" x14ac:dyDescent="0.2">
      <c r="B6" s="44" t="s">
        <v>2</v>
      </c>
    </row>
    <row r="8" spans="2:2" ht="29.25" x14ac:dyDescent="0.2">
      <c r="B8" s="47" t="s">
        <v>3</v>
      </c>
    </row>
    <row r="10" spans="2:2" ht="29.25" x14ac:dyDescent="0.2">
      <c r="B10" s="47" t="s">
        <v>4</v>
      </c>
    </row>
    <row r="12" spans="2:2" ht="15" x14ac:dyDescent="0.2">
      <c r="B12" s="45" t="s">
        <v>5</v>
      </c>
    </row>
    <row r="13" spans="2:2" x14ac:dyDescent="0.2">
      <c r="B13" s="46"/>
    </row>
    <row r="14" spans="2:2" ht="29.25" x14ac:dyDescent="0.2">
      <c r="B14" s="46" t="s">
        <v>6</v>
      </c>
    </row>
    <row r="15" spans="2:2" x14ac:dyDescent="0.2">
      <c r="B15" s="46"/>
    </row>
    <row r="16" spans="2:2" ht="42.75" x14ac:dyDescent="0.2">
      <c r="B16" s="46" t="s">
        <v>7</v>
      </c>
    </row>
    <row r="17" spans="2:2" x14ac:dyDescent="0.2">
      <c r="B17" s="46"/>
    </row>
    <row r="18" spans="2:2" ht="42.75" x14ac:dyDescent="0.2">
      <c r="B18" s="46" t="s">
        <v>8</v>
      </c>
    </row>
    <row r="19" spans="2:2" x14ac:dyDescent="0.2">
      <c r="B19" s="46"/>
    </row>
    <row r="20" spans="2:2" x14ac:dyDescent="0.2">
      <c r="B20" s="46" t="s">
        <v>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C43"/>
  <sheetViews>
    <sheetView tabSelected="1" workbookViewId="0">
      <selection activeCell="B2" sqref="B2"/>
    </sheetView>
  </sheetViews>
  <sheetFormatPr defaultColWidth="9.140625" defaultRowHeight="12.75" x14ac:dyDescent="0.2"/>
  <cols>
    <col min="2" max="2" width="130.85546875" customWidth="1"/>
  </cols>
  <sheetData>
    <row r="1" spans="1:3" ht="40.5" x14ac:dyDescent="0.2">
      <c r="A1" s="33"/>
      <c r="B1" s="38" t="s">
        <v>10</v>
      </c>
      <c r="C1" s="41"/>
    </row>
    <row r="2" spans="1:3" ht="99.95" customHeight="1" x14ac:dyDescent="0.2">
      <c r="A2" s="33"/>
      <c r="B2" s="37" t="s">
        <v>11</v>
      </c>
      <c r="C2" s="33"/>
    </row>
    <row r="3" spans="1:3" ht="20.25" x14ac:dyDescent="0.2">
      <c r="A3" s="33"/>
      <c r="B3" s="41" t="s">
        <v>12</v>
      </c>
      <c r="C3" s="41"/>
    </row>
    <row r="4" spans="1:3" ht="16.149999999999999" customHeight="1" x14ac:dyDescent="0.2">
      <c r="B4" s="65" t="s">
        <v>13</v>
      </c>
    </row>
    <row r="5" spans="1:3" ht="16.149999999999999" customHeight="1" x14ac:dyDescent="0.2">
      <c r="B5" s="65" t="s">
        <v>14</v>
      </c>
    </row>
    <row r="6" spans="1:3" ht="16.149999999999999" customHeight="1" x14ac:dyDescent="0.2">
      <c r="B6" s="65" t="s">
        <v>15</v>
      </c>
    </row>
    <row r="7" spans="1:3" ht="16.149999999999999" customHeight="1" x14ac:dyDescent="0.2">
      <c r="B7" s="65" t="s">
        <v>16</v>
      </c>
    </row>
    <row r="8" spans="1:3" ht="16.149999999999999" customHeight="1" x14ac:dyDescent="0.2">
      <c r="B8" s="65" t="s">
        <v>17</v>
      </c>
    </row>
    <row r="9" spans="1:3" ht="16.149999999999999" customHeight="1" x14ac:dyDescent="0.2">
      <c r="B9" s="65" t="s">
        <v>18</v>
      </c>
    </row>
    <row r="10" spans="1:3" ht="16.149999999999999" customHeight="1" x14ac:dyDescent="0.2">
      <c r="B10" s="65" t="s">
        <v>19</v>
      </c>
    </row>
    <row r="11" spans="1:3" ht="16.149999999999999" customHeight="1" x14ac:dyDescent="0.2">
      <c r="B11" s="65" t="s">
        <v>20</v>
      </c>
    </row>
    <row r="12" spans="1:3" ht="16.149999999999999" customHeight="1" x14ac:dyDescent="0.2">
      <c r="B12" s="65" t="s">
        <v>21</v>
      </c>
    </row>
    <row r="13" spans="1:3" ht="16.149999999999999" customHeight="1" x14ac:dyDescent="0.2">
      <c r="B13" s="65" t="s">
        <v>22</v>
      </c>
    </row>
    <row r="14" spans="1:3" ht="16.149999999999999" customHeight="1" x14ac:dyDescent="0.2">
      <c r="B14" s="65" t="s">
        <v>23</v>
      </c>
    </row>
    <row r="15" spans="1:3" ht="16.149999999999999" customHeight="1" x14ac:dyDescent="0.2">
      <c r="B15" s="65" t="s">
        <v>24</v>
      </c>
    </row>
    <row r="16" spans="1:3" ht="16.149999999999999" customHeight="1" x14ac:dyDescent="0.2">
      <c r="B16" s="65" t="s">
        <v>25</v>
      </c>
    </row>
    <row r="17" spans="2:2" ht="16.149999999999999" customHeight="1" x14ac:dyDescent="0.2">
      <c r="B17" s="65" t="s">
        <v>26</v>
      </c>
    </row>
    <row r="18" spans="2:2" ht="16.149999999999999" customHeight="1" x14ac:dyDescent="0.2">
      <c r="B18" s="65" t="s">
        <v>27</v>
      </c>
    </row>
    <row r="19" spans="2:2" ht="16.149999999999999" customHeight="1" x14ac:dyDescent="0.2">
      <c r="B19" s="65" t="s">
        <v>28</v>
      </c>
    </row>
    <row r="20" spans="2:2" ht="16.149999999999999" customHeight="1" x14ac:dyDescent="0.2">
      <c r="B20" s="65" t="s">
        <v>29</v>
      </c>
    </row>
    <row r="21" spans="2:2" ht="16.149999999999999" customHeight="1" x14ac:dyDescent="0.2">
      <c r="B21" s="65" t="s">
        <v>30</v>
      </c>
    </row>
    <row r="22" spans="2:2" ht="16.149999999999999" customHeight="1" x14ac:dyDescent="0.2">
      <c r="B22" s="65" t="s">
        <v>31</v>
      </c>
    </row>
    <row r="23" spans="2:2" ht="16.149999999999999" customHeight="1" x14ac:dyDescent="0.2">
      <c r="B23" s="65" t="s">
        <v>32</v>
      </c>
    </row>
    <row r="24" spans="2:2" ht="16.149999999999999" customHeight="1" x14ac:dyDescent="0.2">
      <c r="B24" s="65" t="s">
        <v>33</v>
      </c>
    </row>
    <row r="25" spans="2:2" ht="16.149999999999999" customHeight="1" x14ac:dyDescent="0.2">
      <c r="B25" s="65" t="s">
        <v>34</v>
      </c>
    </row>
    <row r="26" spans="2:2" ht="16.149999999999999" customHeight="1" x14ac:dyDescent="0.2">
      <c r="B26" s="65" t="s">
        <v>35</v>
      </c>
    </row>
    <row r="27" spans="2:2" ht="16.149999999999999" customHeight="1" x14ac:dyDescent="0.2">
      <c r="B27" s="65" t="s">
        <v>36</v>
      </c>
    </row>
    <row r="28" spans="2:2" ht="16.149999999999999" customHeight="1" x14ac:dyDescent="0.2">
      <c r="B28" s="65" t="s">
        <v>37</v>
      </c>
    </row>
    <row r="29" spans="2:2" ht="16.149999999999999" customHeight="1" x14ac:dyDescent="0.2">
      <c r="B29" s="65" t="s">
        <v>38</v>
      </c>
    </row>
    <row r="30" spans="2:2" ht="16.149999999999999" customHeight="1" x14ac:dyDescent="0.2">
      <c r="B30" s="65" t="s">
        <v>39</v>
      </c>
    </row>
    <row r="31" spans="2:2" ht="16.149999999999999" customHeight="1" x14ac:dyDescent="0.2">
      <c r="B31" s="65" t="s">
        <v>40</v>
      </c>
    </row>
    <row r="32" spans="2:2" ht="16.149999999999999" customHeight="1" x14ac:dyDescent="0.2">
      <c r="B32" s="65" t="s">
        <v>41</v>
      </c>
    </row>
    <row r="33" spans="2:2" ht="16.149999999999999" customHeight="1" x14ac:dyDescent="0.2">
      <c r="B33" s="65" t="s">
        <v>42</v>
      </c>
    </row>
    <row r="34" spans="2:2" ht="16.149999999999999" customHeight="1" x14ac:dyDescent="0.2">
      <c r="B34" s="65" t="s">
        <v>43</v>
      </c>
    </row>
    <row r="35" spans="2:2" ht="16.149999999999999" customHeight="1" x14ac:dyDescent="0.2">
      <c r="B35" s="65" t="s">
        <v>44</v>
      </c>
    </row>
    <row r="36" spans="2:2" ht="16.149999999999999" customHeight="1" x14ac:dyDescent="0.2">
      <c r="B36" s="65" t="s">
        <v>45</v>
      </c>
    </row>
    <row r="37" spans="2:2" ht="16.149999999999999" customHeight="1" x14ac:dyDescent="0.2">
      <c r="B37" s="65" t="s">
        <v>46</v>
      </c>
    </row>
    <row r="38" spans="2:2" ht="16.149999999999999" customHeight="1" x14ac:dyDescent="0.2">
      <c r="B38" s="65" t="s">
        <v>47</v>
      </c>
    </row>
    <row r="39" spans="2:2" ht="16.149999999999999" customHeight="1" x14ac:dyDescent="0.2">
      <c r="B39" s="65" t="s">
        <v>48</v>
      </c>
    </row>
    <row r="40" spans="2:2" ht="16.149999999999999" customHeight="1" x14ac:dyDescent="0.2">
      <c r="B40" s="65" t="s">
        <v>49</v>
      </c>
    </row>
    <row r="41" spans="2:2" ht="16.149999999999999" customHeight="1" x14ac:dyDescent="0.2">
      <c r="B41" s="65" t="s">
        <v>50</v>
      </c>
    </row>
    <row r="42" spans="2:2" ht="16.149999999999999" customHeight="1" x14ac:dyDescent="0.2">
      <c r="B42" s="65" t="s">
        <v>51</v>
      </c>
    </row>
    <row r="43" spans="2:2" ht="16.149999999999999" customHeight="1" x14ac:dyDescent="0.2">
      <c r="B43"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D237"/>
  <sheetViews>
    <sheetView topLeftCell="B1" workbookViewId="0">
      <pane ySplit="1" topLeftCell="A93" activePane="bottomLeft" state="frozen"/>
      <selection pane="bottomLeft" activeCell="D93" sqref="D93"/>
    </sheetView>
  </sheetViews>
  <sheetFormatPr defaultColWidth="9.140625" defaultRowHeight="12.75" x14ac:dyDescent="0.2"/>
  <cols>
    <col min="1" max="1" width="5.85546875" style="34" customWidth="1"/>
    <col min="2" max="2" width="131.140625" style="36" customWidth="1"/>
    <col min="3" max="3" width="15.85546875" style="35" customWidth="1"/>
    <col min="4" max="4" width="70.85546875" style="36" customWidth="1"/>
    <col min="5" max="16384" width="9.140625" style="1"/>
  </cols>
  <sheetData>
    <row r="1" spans="1:4" ht="15.75" x14ac:dyDescent="0.2">
      <c r="A1" s="48"/>
      <c r="B1" s="70" t="s">
        <v>52</v>
      </c>
      <c r="C1" s="70" t="s">
        <v>53</v>
      </c>
      <c r="D1" s="70" t="s">
        <v>54</v>
      </c>
    </row>
    <row r="2" spans="1:4" ht="15.75" x14ac:dyDescent="0.2">
      <c r="A2" s="49" t="s">
        <v>55</v>
      </c>
      <c r="B2" s="71" t="s">
        <v>56</v>
      </c>
      <c r="C2" s="50"/>
      <c r="D2" s="71"/>
    </row>
    <row r="3" spans="1:4" ht="15" x14ac:dyDescent="0.2">
      <c r="A3" s="51" t="s">
        <v>57</v>
      </c>
      <c r="B3" s="52" t="s">
        <v>58</v>
      </c>
      <c r="C3" s="53">
        <v>0</v>
      </c>
      <c r="D3" s="54"/>
    </row>
    <row r="4" spans="1:4" ht="15" x14ac:dyDescent="0.2">
      <c r="A4" s="51" t="s">
        <v>59</v>
      </c>
      <c r="B4" s="52" t="s">
        <v>60</v>
      </c>
      <c r="C4" s="53">
        <v>0</v>
      </c>
      <c r="D4" s="54"/>
    </row>
    <row r="5" spans="1:4" ht="15" x14ac:dyDescent="0.2">
      <c r="A5" s="51" t="s">
        <v>61</v>
      </c>
      <c r="B5" s="52" t="s">
        <v>62</v>
      </c>
      <c r="C5" s="53">
        <v>0</v>
      </c>
      <c r="D5" s="54"/>
    </row>
    <row r="6" spans="1:4" ht="15" x14ac:dyDescent="0.2">
      <c r="A6" s="51" t="s">
        <v>63</v>
      </c>
      <c r="B6" s="52" t="s">
        <v>64</v>
      </c>
      <c r="C6" s="53">
        <v>0</v>
      </c>
      <c r="D6" s="54"/>
    </row>
    <row r="7" spans="1:4" ht="15.75" x14ac:dyDescent="0.2">
      <c r="A7" s="55"/>
      <c r="B7" s="56" t="s">
        <v>65</v>
      </c>
      <c r="C7" s="57"/>
      <c r="D7" s="56"/>
    </row>
    <row r="8" spans="1:4" ht="15" x14ac:dyDescent="0.2">
      <c r="A8" s="51" t="s">
        <v>66</v>
      </c>
      <c r="B8" s="52" t="s">
        <v>67</v>
      </c>
      <c r="C8" s="53">
        <v>0</v>
      </c>
      <c r="D8" s="54"/>
    </row>
    <row r="9" spans="1:4" ht="15" x14ac:dyDescent="0.2">
      <c r="A9" s="51" t="s">
        <v>68</v>
      </c>
      <c r="B9" s="52" t="s">
        <v>69</v>
      </c>
      <c r="C9" s="53">
        <v>0</v>
      </c>
      <c r="D9" s="54"/>
    </row>
    <row r="10" spans="1:4" ht="15" x14ac:dyDescent="0.2">
      <c r="A10" s="51" t="s">
        <v>70</v>
      </c>
      <c r="B10" s="52" t="s">
        <v>71</v>
      </c>
      <c r="C10" s="53">
        <v>0</v>
      </c>
      <c r="D10" s="54"/>
    </row>
    <row r="11" spans="1:4" ht="15" x14ac:dyDescent="0.2">
      <c r="A11" s="51" t="s">
        <v>72</v>
      </c>
      <c r="B11" s="66" t="s">
        <v>73</v>
      </c>
      <c r="C11" s="53">
        <v>0</v>
      </c>
      <c r="D11" s="54"/>
    </row>
    <row r="12" spans="1:4" ht="15.75" x14ac:dyDescent="0.2">
      <c r="A12" s="55"/>
      <c r="B12" s="56" t="s">
        <v>74</v>
      </c>
      <c r="C12" s="57"/>
      <c r="D12" s="56"/>
    </row>
    <row r="13" spans="1:4" ht="15" x14ac:dyDescent="0.2">
      <c r="A13" s="51" t="s">
        <v>75</v>
      </c>
      <c r="B13" s="52" t="s">
        <v>76</v>
      </c>
      <c r="C13" s="53">
        <v>0</v>
      </c>
      <c r="D13" s="54"/>
    </row>
    <row r="14" spans="1:4" ht="15" x14ac:dyDescent="0.2">
      <c r="A14" s="51" t="s">
        <v>77</v>
      </c>
      <c r="B14" s="52" t="s">
        <v>78</v>
      </c>
      <c r="C14" s="53">
        <v>0</v>
      </c>
      <c r="D14" s="54"/>
    </row>
    <row r="15" spans="1:4" ht="15" x14ac:dyDescent="0.2">
      <c r="A15" s="51" t="s">
        <v>79</v>
      </c>
      <c r="B15" s="52" t="s">
        <v>80</v>
      </c>
      <c r="C15" s="53">
        <v>0</v>
      </c>
      <c r="D15" s="54"/>
    </row>
    <row r="16" spans="1:4" ht="15" x14ac:dyDescent="0.2">
      <c r="A16" s="51" t="s">
        <v>81</v>
      </c>
      <c r="B16" s="52" t="s">
        <v>82</v>
      </c>
      <c r="C16" s="53">
        <v>0</v>
      </c>
      <c r="D16" s="54"/>
    </row>
    <row r="17" spans="1:4" ht="15" x14ac:dyDescent="0.2">
      <c r="A17" s="51" t="s">
        <v>83</v>
      </c>
      <c r="B17" s="52" t="s">
        <v>84</v>
      </c>
      <c r="C17" s="53">
        <v>0</v>
      </c>
      <c r="D17" s="54"/>
    </row>
    <row r="18" spans="1:4" ht="15" x14ac:dyDescent="0.2">
      <c r="A18" s="51" t="s">
        <v>85</v>
      </c>
      <c r="B18" s="52" t="s">
        <v>86</v>
      </c>
      <c r="C18" s="53">
        <v>0</v>
      </c>
      <c r="D18" s="54"/>
    </row>
    <row r="19" spans="1:4" ht="15" x14ac:dyDescent="0.2">
      <c r="A19" s="51" t="s">
        <v>87</v>
      </c>
      <c r="B19" s="52" t="s">
        <v>88</v>
      </c>
      <c r="C19" s="53">
        <v>0</v>
      </c>
      <c r="D19" s="54"/>
    </row>
    <row r="20" spans="1:4" ht="15" x14ac:dyDescent="0.2">
      <c r="A20" s="51" t="s">
        <v>89</v>
      </c>
      <c r="B20" s="58" t="s">
        <v>90</v>
      </c>
      <c r="C20" s="53">
        <v>0</v>
      </c>
      <c r="D20" s="54"/>
    </row>
    <row r="21" spans="1:4" ht="15.75" x14ac:dyDescent="0.2">
      <c r="A21" s="55"/>
      <c r="B21" s="56" t="s">
        <v>91</v>
      </c>
      <c r="C21" s="57"/>
      <c r="D21" s="56"/>
    </row>
    <row r="22" spans="1:4" ht="15" x14ac:dyDescent="0.2">
      <c r="A22" s="51" t="s">
        <v>92</v>
      </c>
      <c r="B22" s="52" t="s">
        <v>93</v>
      </c>
      <c r="C22" s="53">
        <v>0</v>
      </c>
      <c r="D22" s="54"/>
    </row>
    <row r="23" spans="1:4" ht="15" x14ac:dyDescent="0.2">
      <c r="A23" s="51" t="s">
        <v>94</v>
      </c>
      <c r="B23" s="52" t="s">
        <v>95</v>
      </c>
      <c r="C23" s="53">
        <v>0</v>
      </c>
      <c r="D23" s="54"/>
    </row>
    <row r="24" spans="1:4" ht="15" x14ac:dyDescent="0.2">
      <c r="A24" s="51" t="s">
        <v>96</v>
      </c>
      <c r="B24" s="52" t="s">
        <v>97</v>
      </c>
      <c r="C24" s="53">
        <v>0</v>
      </c>
      <c r="D24" s="54"/>
    </row>
    <row r="25" spans="1:4" ht="15" x14ac:dyDescent="0.2">
      <c r="A25" s="51" t="s">
        <v>98</v>
      </c>
      <c r="B25" s="52" t="s">
        <v>99</v>
      </c>
      <c r="C25" s="53">
        <v>0</v>
      </c>
      <c r="D25" s="54"/>
    </row>
    <row r="26" spans="1:4" ht="15" x14ac:dyDescent="0.2">
      <c r="A26" s="59"/>
      <c r="B26" s="60" t="s">
        <v>100</v>
      </c>
      <c r="C26" s="61">
        <f>SUM(C3:C25)</f>
        <v>0</v>
      </c>
      <c r="D26" s="60"/>
    </row>
    <row r="27" spans="1:4" ht="15" x14ac:dyDescent="0.2">
      <c r="A27" s="59"/>
      <c r="B27" s="60" t="s">
        <v>101</v>
      </c>
      <c r="C27" s="61">
        <f>COUNTA(A3:A25)*2</f>
        <v>40</v>
      </c>
      <c r="D27" s="60"/>
    </row>
    <row r="28" spans="1:4" ht="15" x14ac:dyDescent="0.2">
      <c r="A28" s="62"/>
      <c r="B28" s="62" t="s">
        <v>102</v>
      </c>
      <c r="C28" s="63">
        <f>(C26/C27)*2</f>
        <v>0</v>
      </c>
      <c r="D28" s="62"/>
    </row>
    <row r="29" spans="1:4" ht="15.75" x14ac:dyDescent="0.2">
      <c r="A29" s="49" t="s">
        <v>103</v>
      </c>
      <c r="B29" s="71" t="s">
        <v>104</v>
      </c>
      <c r="C29" s="50"/>
      <c r="D29" s="71"/>
    </row>
    <row r="30" spans="1:4" ht="15" x14ac:dyDescent="0.2">
      <c r="A30" s="51" t="s">
        <v>105</v>
      </c>
      <c r="B30" s="52" t="s">
        <v>106</v>
      </c>
      <c r="C30" s="53">
        <v>0</v>
      </c>
      <c r="D30" s="54"/>
    </row>
    <row r="31" spans="1:4" ht="15" x14ac:dyDescent="0.2">
      <c r="A31" s="51" t="s">
        <v>107</v>
      </c>
      <c r="B31" s="52" t="s">
        <v>108</v>
      </c>
      <c r="C31" s="53">
        <v>0</v>
      </c>
      <c r="D31" s="54"/>
    </row>
    <row r="32" spans="1:4" ht="15" x14ac:dyDescent="0.2">
      <c r="A32" s="51" t="s">
        <v>109</v>
      </c>
      <c r="B32" s="52" t="s">
        <v>110</v>
      </c>
      <c r="C32" s="53">
        <v>0</v>
      </c>
      <c r="D32" s="54"/>
    </row>
    <row r="33" spans="1:4" ht="15" x14ac:dyDescent="0.2">
      <c r="A33" s="51" t="s">
        <v>111</v>
      </c>
      <c r="B33" s="52" t="s">
        <v>112</v>
      </c>
      <c r="C33" s="53">
        <v>0</v>
      </c>
      <c r="D33" s="54"/>
    </row>
    <row r="34" spans="1:4" ht="15" x14ac:dyDescent="0.2">
      <c r="A34" s="51" t="s">
        <v>113</v>
      </c>
      <c r="B34" s="52" t="s">
        <v>114</v>
      </c>
      <c r="C34" s="53">
        <v>0</v>
      </c>
      <c r="D34" s="54"/>
    </row>
    <row r="35" spans="1:4" ht="15" x14ac:dyDescent="0.2">
      <c r="A35" s="51" t="s">
        <v>115</v>
      </c>
      <c r="B35" s="52" t="s">
        <v>116</v>
      </c>
      <c r="C35" s="53">
        <v>0</v>
      </c>
      <c r="D35" s="54"/>
    </row>
    <row r="36" spans="1:4" ht="15" x14ac:dyDescent="0.2">
      <c r="A36" s="51" t="s">
        <v>117</v>
      </c>
      <c r="B36" s="52" t="s">
        <v>118</v>
      </c>
      <c r="C36" s="53">
        <v>0</v>
      </c>
      <c r="D36" s="54"/>
    </row>
    <row r="37" spans="1:4" ht="15" x14ac:dyDescent="0.2">
      <c r="A37" s="51" t="s">
        <v>119</v>
      </c>
      <c r="B37" s="52" t="s">
        <v>120</v>
      </c>
      <c r="C37" s="53">
        <v>0</v>
      </c>
      <c r="D37" s="54"/>
    </row>
    <row r="38" spans="1:4" ht="15" x14ac:dyDescent="0.2">
      <c r="A38" s="51" t="s">
        <v>121</v>
      </c>
      <c r="B38" s="52" t="s">
        <v>122</v>
      </c>
      <c r="C38" s="53">
        <v>0</v>
      </c>
      <c r="D38" s="54"/>
    </row>
    <row r="39" spans="1:4" ht="15" x14ac:dyDescent="0.2">
      <c r="A39" s="51" t="s">
        <v>123</v>
      </c>
      <c r="B39" s="58" t="s">
        <v>124</v>
      </c>
      <c r="C39" s="53">
        <v>0</v>
      </c>
      <c r="D39" s="54"/>
    </row>
    <row r="40" spans="1:4" ht="15" x14ac:dyDescent="0.2">
      <c r="A40" s="51" t="s">
        <v>125</v>
      </c>
      <c r="B40" s="52" t="s">
        <v>126</v>
      </c>
      <c r="C40" s="53">
        <v>0</v>
      </c>
      <c r="D40" s="54"/>
    </row>
    <row r="41" spans="1:4" ht="15" x14ac:dyDescent="0.2">
      <c r="A41" s="51" t="s">
        <v>127</v>
      </c>
      <c r="B41" s="52" t="s">
        <v>128</v>
      </c>
      <c r="C41" s="53">
        <v>0</v>
      </c>
      <c r="D41" s="54"/>
    </row>
    <row r="42" spans="1:4" ht="15" x14ac:dyDescent="0.2">
      <c r="A42" s="51" t="s">
        <v>129</v>
      </c>
      <c r="B42" s="52" t="s">
        <v>130</v>
      </c>
      <c r="C42" s="53">
        <v>0</v>
      </c>
      <c r="D42" s="54"/>
    </row>
    <row r="43" spans="1:4" ht="15" x14ac:dyDescent="0.2">
      <c r="A43" s="51" t="s">
        <v>131</v>
      </c>
      <c r="B43" s="52" t="s">
        <v>132</v>
      </c>
      <c r="C43" s="53">
        <v>0</v>
      </c>
      <c r="D43" s="54"/>
    </row>
    <row r="44" spans="1:4" ht="15" x14ac:dyDescent="0.2">
      <c r="A44" s="51" t="s">
        <v>133</v>
      </c>
      <c r="B44" s="52" t="s">
        <v>134</v>
      </c>
      <c r="C44" s="53">
        <v>0</v>
      </c>
      <c r="D44" s="54"/>
    </row>
    <row r="45" spans="1:4" ht="15" x14ac:dyDescent="0.2">
      <c r="A45" s="51" t="s">
        <v>135</v>
      </c>
      <c r="B45" s="66" t="s">
        <v>136</v>
      </c>
      <c r="C45" s="53">
        <v>0</v>
      </c>
      <c r="D45" s="54"/>
    </row>
    <row r="46" spans="1:4" ht="15" x14ac:dyDescent="0.2">
      <c r="A46" s="51" t="s">
        <v>137</v>
      </c>
      <c r="B46" s="52" t="s">
        <v>138</v>
      </c>
      <c r="C46" s="53">
        <v>0</v>
      </c>
      <c r="D46" s="54"/>
    </row>
    <row r="47" spans="1:4" ht="15" x14ac:dyDescent="0.2">
      <c r="A47" s="51" t="s">
        <v>139</v>
      </c>
      <c r="B47" s="52" t="s">
        <v>140</v>
      </c>
      <c r="C47" s="53">
        <v>0</v>
      </c>
      <c r="D47" s="54"/>
    </row>
    <row r="48" spans="1:4" ht="15" x14ac:dyDescent="0.2">
      <c r="A48" s="51" t="s">
        <v>141</v>
      </c>
      <c r="B48" s="52" t="s">
        <v>142</v>
      </c>
      <c r="C48" s="53">
        <v>0</v>
      </c>
      <c r="D48" s="54"/>
    </row>
    <row r="49" spans="1:4" ht="15" x14ac:dyDescent="0.2">
      <c r="A49" s="51" t="s">
        <v>143</v>
      </c>
      <c r="B49" s="52" t="s">
        <v>144</v>
      </c>
      <c r="C49" s="53">
        <v>0</v>
      </c>
      <c r="D49" s="54"/>
    </row>
    <row r="50" spans="1:4" ht="15.75" x14ac:dyDescent="0.2">
      <c r="A50" s="55"/>
      <c r="B50" s="56" t="s">
        <v>145</v>
      </c>
      <c r="C50" s="57"/>
      <c r="D50" s="56"/>
    </row>
    <row r="51" spans="1:4" ht="15" x14ac:dyDescent="0.2">
      <c r="A51" s="51" t="s">
        <v>146</v>
      </c>
      <c r="B51" s="52" t="s">
        <v>147</v>
      </c>
      <c r="C51" s="53">
        <v>0</v>
      </c>
      <c r="D51" s="54"/>
    </row>
    <row r="52" spans="1:4" ht="15" x14ac:dyDescent="0.2">
      <c r="A52" s="51" t="s">
        <v>148</v>
      </c>
      <c r="B52" s="52" t="s">
        <v>149</v>
      </c>
      <c r="C52" s="53">
        <v>0</v>
      </c>
      <c r="D52" s="54"/>
    </row>
    <row r="53" spans="1:4" ht="15" x14ac:dyDescent="0.2">
      <c r="A53" s="51" t="s">
        <v>150</v>
      </c>
      <c r="B53" s="52" t="s">
        <v>151</v>
      </c>
      <c r="C53" s="53">
        <v>0</v>
      </c>
      <c r="D53" s="54"/>
    </row>
    <row r="54" spans="1:4" ht="15" x14ac:dyDescent="0.2">
      <c r="A54" s="51" t="s">
        <v>152</v>
      </c>
      <c r="B54" s="52" t="str">
        <f>"Capable of using all call control features mentioned under '"&amp;B12&amp;"' above."</f>
        <v>Capable of using all call control features mentioned under 'System and User Features for Voice' above.</v>
      </c>
      <c r="C54" s="53">
        <v>0</v>
      </c>
      <c r="D54" s="54"/>
    </row>
    <row r="55" spans="1:4" ht="15" x14ac:dyDescent="0.2">
      <c r="A55" s="51" t="s">
        <v>153</v>
      </c>
      <c r="B55" s="52" t="s">
        <v>154</v>
      </c>
      <c r="C55" s="53">
        <v>0</v>
      </c>
      <c r="D55" s="54"/>
    </row>
    <row r="56" spans="1:4" ht="15" x14ac:dyDescent="0.2">
      <c r="A56" s="51" t="s">
        <v>155</v>
      </c>
      <c r="B56" s="52" t="s">
        <v>156</v>
      </c>
      <c r="C56" s="53">
        <v>0</v>
      </c>
      <c r="D56" s="54"/>
    </row>
    <row r="57" spans="1:4" ht="15" x14ac:dyDescent="0.2">
      <c r="A57" s="51" t="s">
        <v>157</v>
      </c>
      <c r="B57" s="52" t="s">
        <v>158</v>
      </c>
      <c r="C57" s="53">
        <v>0</v>
      </c>
      <c r="D57" s="54"/>
    </row>
    <row r="58" spans="1:4" ht="15" x14ac:dyDescent="0.2">
      <c r="A58" s="51" t="s">
        <v>159</v>
      </c>
      <c r="B58" s="52" t="s">
        <v>160</v>
      </c>
      <c r="C58" s="53">
        <v>0</v>
      </c>
      <c r="D58" s="54"/>
    </row>
    <row r="59" spans="1:4" ht="15" x14ac:dyDescent="0.2">
      <c r="A59" s="51" t="s">
        <v>161</v>
      </c>
      <c r="B59" s="52" t="s">
        <v>162</v>
      </c>
      <c r="C59" s="53">
        <v>0</v>
      </c>
      <c r="D59" s="54"/>
    </row>
    <row r="60" spans="1:4" ht="15" x14ac:dyDescent="0.2">
      <c r="A60" s="51" t="s">
        <v>163</v>
      </c>
      <c r="B60" s="52" t="s">
        <v>164</v>
      </c>
      <c r="C60" s="53">
        <v>0</v>
      </c>
      <c r="D60" s="54"/>
    </row>
    <row r="61" spans="1:4" ht="15" x14ac:dyDescent="0.2">
      <c r="A61" s="51" t="s">
        <v>165</v>
      </c>
      <c r="B61" s="66" t="s">
        <v>166</v>
      </c>
      <c r="C61" s="53">
        <v>0</v>
      </c>
      <c r="D61" s="54"/>
    </row>
    <row r="62" spans="1:4" ht="15.75" x14ac:dyDescent="0.2">
      <c r="A62" s="55"/>
      <c r="B62" s="56" t="s">
        <v>167</v>
      </c>
      <c r="C62" s="57"/>
      <c r="D62" s="56"/>
    </row>
    <row r="63" spans="1:4" ht="15" x14ac:dyDescent="0.2">
      <c r="A63" s="51" t="s">
        <v>168</v>
      </c>
      <c r="B63" s="52" t="s">
        <v>151</v>
      </c>
      <c r="C63" s="53">
        <v>0</v>
      </c>
      <c r="D63" s="54"/>
    </row>
    <row r="64" spans="1:4" ht="15" x14ac:dyDescent="0.2">
      <c r="A64" s="51" t="s">
        <v>169</v>
      </c>
      <c r="B64" s="52" t="s">
        <v>170</v>
      </c>
      <c r="C64" s="53">
        <v>0</v>
      </c>
      <c r="D64" s="54"/>
    </row>
    <row r="65" spans="1:4" ht="15" x14ac:dyDescent="0.2">
      <c r="A65" s="51" t="s">
        <v>171</v>
      </c>
      <c r="B65" s="52" t="s">
        <v>172</v>
      </c>
      <c r="C65" s="53">
        <v>0</v>
      </c>
      <c r="D65" s="54"/>
    </row>
    <row r="66" spans="1:4" ht="15" x14ac:dyDescent="0.2">
      <c r="A66" s="51" t="s">
        <v>173</v>
      </c>
      <c r="B66" s="52" t="s">
        <v>174</v>
      </c>
      <c r="C66" s="53">
        <v>0</v>
      </c>
      <c r="D66" s="54"/>
    </row>
    <row r="67" spans="1:4" ht="15" x14ac:dyDescent="0.2">
      <c r="A67" s="51" t="s">
        <v>175</v>
      </c>
      <c r="B67" s="52" t="s">
        <v>176</v>
      </c>
      <c r="C67" s="53">
        <v>0</v>
      </c>
      <c r="D67" s="54"/>
    </row>
    <row r="68" spans="1:4" ht="15" x14ac:dyDescent="0.2">
      <c r="A68" s="51" t="s">
        <v>177</v>
      </c>
      <c r="B68" s="52" t="s">
        <v>178</v>
      </c>
      <c r="C68" s="53">
        <v>0</v>
      </c>
      <c r="D68" s="54"/>
    </row>
    <row r="69" spans="1:4" ht="15" x14ac:dyDescent="0.2">
      <c r="A69" s="51" t="s">
        <v>179</v>
      </c>
      <c r="B69" s="52" t="s">
        <v>180</v>
      </c>
      <c r="C69" s="53">
        <v>0</v>
      </c>
      <c r="D69" s="54"/>
    </row>
    <row r="70" spans="1:4" ht="15" x14ac:dyDescent="0.2">
      <c r="A70" s="51" t="s">
        <v>181</v>
      </c>
      <c r="B70" s="52" t="s">
        <v>182</v>
      </c>
      <c r="C70" s="53">
        <v>0</v>
      </c>
      <c r="D70" s="54"/>
    </row>
    <row r="71" spans="1:4" ht="15" x14ac:dyDescent="0.2">
      <c r="A71" s="51" t="s">
        <v>183</v>
      </c>
      <c r="B71" s="52" t="s">
        <v>184</v>
      </c>
      <c r="C71" s="53">
        <v>0</v>
      </c>
      <c r="D71" s="54"/>
    </row>
    <row r="72" spans="1:4" ht="15" x14ac:dyDescent="0.2">
      <c r="A72" s="51" t="s">
        <v>185</v>
      </c>
      <c r="B72" s="52" t="s">
        <v>186</v>
      </c>
      <c r="C72" s="53">
        <v>0</v>
      </c>
      <c r="D72" s="54"/>
    </row>
    <row r="73" spans="1:4" ht="15" x14ac:dyDescent="0.2">
      <c r="A73" s="51" t="s">
        <v>187</v>
      </c>
      <c r="B73" s="52" t="s">
        <v>188</v>
      </c>
      <c r="C73" s="53">
        <v>0</v>
      </c>
      <c r="D73" s="54"/>
    </row>
    <row r="74" spans="1:4" ht="15" x14ac:dyDescent="0.2">
      <c r="A74" s="59"/>
      <c r="B74" s="60" t="s">
        <v>100</v>
      </c>
      <c r="C74" s="61">
        <f>SUM(C30:C73)</f>
        <v>0</v>
      </c>
      <c r="D74" s="60"/>
    </row>
    <row r="75" spans="1:4" ht="15" x14ac:dyDescent="0.2">
      <c r="A75" s="59"/>
      <c r="B75" s="60" t="s">
        <v>101</v>
      </c>
      <c r="C75" s="61">
        <f>COUNTA(A30:A73)*2</f>
        <v>84</v>
      </c>
      <c r="D75" s="60"/>
    </row>
    <row r="76" spans="1:4" ht="15" x14ac:dyDescent="0.2">
      <c r="A76" s="62"/>
      <c r="B76" s="62" t="s">
        <v>102</v>
      </c>
      <c r="C76" s="63">
        <f>(C74/C75)*2</f>
        <v>0</v>
      </c>
      <c r="D76" s="62"/>
    </row>
    <row r="77" spans="1:4" ht="15.75" x14ac:dyDescent="0.2">
      <c r="A77" s="49" t="s">
        <v>189</v>
      </c>
      <c r="B77" s="71" t="s">
        <v>190</v>
      </c>
      <c r="C77" s="50"/>
      <c r="D77" s="71"/>
    </row>
    <row r="78" spans="1:4" ht="15.75" x14ac:dyDescent="0.2">
      <c r="A78" s="55"/>
      <c r="B78" s="56" t="s">
        <v>191</v>
      </c>
      <c r="C78" s="57"/>
      <c r="D78" s="56"/>
    </row>
    <row r="79" spans="1:4" ht="15" x14ac:dyDescent="0.2">
      <c r="A79" s="51" t="s">
        <v>192</v>
      </c>
      <c r="B79" s="52" t="s">
        <v>193</v>
      </c>
      <c r="C79" s="53">
        <v>0</v>
      </c>
      <c r="D79" s="54"/>
    </row>
    <row r="80" spans="1:4" ht="15" x14ac:dyDescent="0.2">
      <c r="A80" s="51" t="s">
        <v>194</v>
      </c>
      <c r="B80" s="52" t="s">
        <v>195</v>
      </c>
      <c r="C80" s="53">
        <v>0</v>
      </c>
      <c r="D80" s="54"/>
    </row>
    <row r="81" spans="1:4" ht="15" x14ac:dyDescent="0.2">
      <c r="A81" s="51" t="s">
        <v>196</v>
      </c>
      <c r="B81" s="52" t="s">
        <v>197</v>
      </c>
      <c r="C81" s="53">
        <v>0</v>
      </c>
      <c r="D81" s="54"/>
    </row>
    <row r="82" spans="1:4" ht="15" x14ac:dyDescent="0.2">
      <c r="A82" s="51" t="s">
        <v>198</v>
      </c>
      <c r="B82" s="52" t="s">
        <v>199</v>
      </c>
      <c r="C82" s="53">
        <v>0</v>
      </c>
      <c r="D82" s="54"/>
    </row>
    <row r="83" spans="1:4" ht="15" x14ac:dyDescent="0.2">
      <c r="A83" s="51" t="s">
        <v>200</v>
      </c>
      <c r="B83" s="52" t="s">
        <v>201</v>
      </c>
      <c r="C83" s="53">
        <v>0</v>
      </c>
      <c r="D83" s="54"/>
    </row>
    <row r="84" spans="1:4" ht="15" x14ac:dyDescent="0.2">
      <c r="A84" s="51" t="s">
        <v>202</v>
      </c>
      <c r="B84" s="52" t="s">
        <v>203</v>
      </c>
      <c r="C84" s="53">
        <v>0</v>
      </c>
      <c r="D84" s="54"/>
    </row>
    <row r="85" spans="1:4" ht="15" x14ac:dyDescent="0.2">
      <c r="A85" s="51" t="s">
        <v>204</v>
      </c>
      <c r="B85" s="52" t="s">
        <v>205</v>
      </c>
      <c r="C85" s="53">
        <v>0</v>
      </c>
      <c r="D85" s="54"/>
    </row>
    <row r="86" spans="1:4" ht="15" x14ac:dyDescent="0.2">
      <c r="A86" s="51" t="s">
        <v>206</v>
      </c>
      <c r="B86" s="52" t="s">
        <v>207</v>
      </c>
      <c r="C86" s="53">
        <v>0</v>
      </c>
      <c r="D86" s="54"/>
    </row>
    <row r="87" spans="1:4" ht="15.75" x14ac:dyDescent="0.2">
      <c r="A87" s="55"/>
      <c r="B87" s="56" t="s">
        <v>208</v>
      </c>
      <c r="C87" s="57"/>
      <c r="D87" s="56"/>
    </row>
    <row r="88" spans="1:4" ht="15" x14ac:dyDescent="0.2">
      <c r="A88" s="51" t="s">
        <v>209</v>
      </c>
      <c r="B88" s="52" t="s">
        <v>210</v>
      </c>
      <c r="C88" s="53">
        <v>0</v>
      </c>
      <c r="D88" s="54"/>
    </row>
    <row r="89" spans="1:4" ht="15" x14ac:dyDescent="0.2">
      <c r="A89" s="51" t="s">
        <v>211</v>
      </c>
      <c r="B89" s="66" t="s">
        <v>212</v>
      </c>
      <c r="C89" s="68">
        <v>0</v>
      </c>
      <c r="D89" s="69"/>
    </row>
    <row r="90" spans="1:4" ht="15" x14ac:dyDescent="0.2">
      <c r="A90" s="51" t="s">
        <v>213</v>
      </c>
      <c r="B90" s="52" t="s">
        <v>214</v>
      </c>
      <c r="C90" s="53">
        <v>0</v>
      </c>
      <c r="D90" s="54"/>
    </row>
    <row r="91" spans="1:4" customFormat="1" ht="15" x14ac:dyDescent="0.2">
      <c r="A91" s="67" t="s">
        <v>215</v>
      </c>
      <c r="B91" s="66" t="s">
        <v>216</v>
      </c>
      <c r="C91" s="68">
        <v>0</v>
      </c>
      <c r="D91" s="69"/>
    </row>
    <row r="92" spans="1:4" ht="15" x14ac:dyDescent="0.2">
      <c r="A92" s="51" t="s">
        <v>217</v>
      </c>
      <c r="B92" s="52" t="s">
        <v>218</v>
      </c>
      <c r="C92" s="53">
        <v>0</v>
      </c>
      <c r="D92" s="54"/>
    </row>
    <row r="93" spans="1:4" ht="15" x14ac:dyDescent="0.2">
      <c r="A93" s="51" t="s">
        <v>219</v>
      </c>
      <c r="B93" s="52" t="s">
        <v>220</v>
      </c>
      <c r="C93" s="53">
        <v>0</v>
      </c>
      <c r="D93" s="54"/>
    </row>
    <row r="94" spans="1:4" ht="15" x14ac:dyDescent="0.2">
      <c r="A94" s="51" t="s">
        <v>221</v>
      </c>
      <c r="B94" s="66" t="s">
        <v>222</v>
      </c>
      <c r="C94" s="53">
        <v>0</v>
      </c>
      <c r="D94" s="54"/>
    </row>
    <row r="95" spans="1:4" ht="15" x14ac:dyDescent="0.2">
      <c r="A95" s="51" t="s">
        <v>223</v>
      </c>
      <c r="B95" s="66" t="s">
        <v>224</v>
      </c>
      <c r="C95" s="53">
        <v>0</v>
      </c>
      <c r="D95" s="54"/>
    </row>
    <row r="96" spans="1:4" ht="15" x14ac:dyDescent="0.2">
      <c r="A96" s="51" t="s">
        <v>225</v>
      </c>
      <c r="B96" s="66" t="s">
        <v>226</v>
      </c>
      <c r="C96" s="53">
        <v>0</v>
      </c>
      <c r="D96" s="54"/>
    </row>
    <row r="97" spans="1:4" ht="15" x14ac:dyDescent="0.2">
      <c r="A97" s="51" t="s">
        <v>227</v>
      </c>
      <c r="B97" s="65" t="s">
        <v>228</v>
      </c>
      <c r="C97" s="53">
        <v>0</v>
      </c>
      <c r="D97" s="54"/>
    </row>
    <row r="98" spans="1:4" ht="15.75" x14ac:dyDescent="0.2">
      <c r="A98" s="55"/>
      <c r="B98" s="56" t="s">
        <v>229</v>
      </c>
      <c r="C98" s="57"/>
      <c r="D98" s="56"/>
    </row>
    <row r="99" spans="1:4" ht="15" x14ac:dyDescent="0.2">
      <c r="A99" s="51" t="s">
        <v>230</v>
      </c>
      <c r="B99" s="52" t="s">
        <v>231</v>
      </c>
      <c r="C99" s="53">
        <v>0</v>
      </c>
      <c r="D99" s="54"/>
    </row>
    <row r="100" spans="1:4" ht="15" x14ac:dyDescent="0.2">
      <c r="A100" s="51" t="s">
        <v>232</v>
      </c>
      <c r="B100" s="52" t="s">
        <v>233</v>
      </c>
      <c r="C100" s="53">
        <v>0</v>
      </c>
      <c r="D100" s="54"/>
    </row>
    <row r="101" spans="1:4" ht="15" x14ac:dyDescent="0.2">
      <c r="A101" s="51" t="s">
        <v>234</v>
      </c>
      <c r="B101" s="52" t="s">
        <v>235</v>
      </c>
      <c r="C101" s="53">
        <v>0</v>
      </c>
      <c r="D101" s="54"/>
    </row>
    <row r="102" spans="1:4" ht="15" x14ac:dyDescent="0.2">
      <c r="A102" s="51" t="s">
        <v>236</v>
      </c>
      <c r="B102" s="52" t="s">
        <v>237</v>
      </c>
      <c r="C102" s="53">
        <v>0</v>
      </c>
      <c r="D102" s="54"/>
    </row>
    <row r="103" spans="1:4" ht="15" x14ac:dyDescent="0.2">
      <c r="A103" s="51" t="s">
        <v>238</v>
      </c>
      <c r="B103" s="52" t="s">
        <v>239</v>
      </c>
      <c r="C103" s="53">
        <v>0</v>
      </c>
      <c r="D103" s="54"/>
    </row>
    <row r="104" spans="1:4" ht="15" x14ac:dyDescent="0.2">
      <c r="A104" s="51" t="s">
        <v>240</v>
      </c>
      <c r="B104" s="52" t="s">
        <v>241</v>
      </c>
      <c r="C104" s="53">
        <v>0</v>
      </c>
      <c r="D104" s="54"/>
    </row>
    <row r="105" spans="1:4" ht="15" x14ac:dyDescent="0.2">
      <c r="A105" s="51" t="s">
        <v>242</v>
      </c>
      <c r="B105" s="66" t="s">
        <v>243</v>
      </c>
      <c r="C105" s="53">
        <v>0</v>
      </c>
      <c r="D105" s="69"/>
    </row>
    <row r="106" spans="1:4" ht="15" x14ac:dyDescent="0.2">
      <c r="A106" s="51" t="s">
        <v>244</v>
      </c>
      <c r="B106" s="66" t="s">
        <v>245</v>
      </c>
      <c r="C106" s="53">
        <v>0</v>
      </c>
      <c r="D106" s="54"/>
    </row>
    <row r="107" spans="1:4" ht="15" x14ac:dyDescent="0.2">
      <c r="A107" s="51" t="s">
        <v>246</v>
      </c>
      <c r="B107" s="66" t="s">
        <v>247</v>
      </c>
      <c r="C107" s="53">
        <v>0</v>
      </c>
      <c r="D107" s="54"/>
    </row>
    <row r="108" spans="1:4" ht="15" x14ac:dyDescent="0.2">
      <c r="A108" s="51" t="s">
        <v>248</v>
      </c>
      <c r="B108" s="52" t="s">
        <v>249</v>
      </c>
      <c r="C108" s="53">
        <v>0</v>
      </c>
      <c r="D108" s="54"/>
    </row>
    <row r="109" spans="1:4" ht="15" x14ac:dyDescent="0.2">
      <c r="A109" s="51" t="s">
        <v>250</v>
      </c>
      <c r="B109" s="52" t="s">
        <v>251</v>
      </c>
      <c r="C109" s="53">
        <v>0</v>
      </c>
      <c r="D109" s="54"/>
    </row>
    <row r="110" spans="1:4" ht="15" x14ac:dyDescent="0.2">
      <c r="A110" s="51" t="s">
        <v>252</v>
      </c>
      <c r="B110" s="52" t="s">
        <v>253</v>
      </c>
      <c r="C110" s="53">
        <v>0</v>
      </c>
      <c r="D110" s="54"/>
    </row>
    <row r="111" spans="1:4" ht="15" x14ac:dyDescent="0.2">
      <c r="A111" s="51" t="s">
        <v>254</v>
      </c>
      <c r="B111" s="52" t="s">
        <v>255</v>
      </c>
      <c r="C111" s="53">
        <v>0</v>
      </c>
      <c r="D111" s="54"/>
    </row>
    <row r="112" spans="1:4" ht="15" x14ac:dyDescent="0.2">
      <c r="A112" s="51" t="s">
        <v>256</v>
      </c>
      <c r="B112" s="52" t="s">
        <v>257</v>
      </c>
      <c r="C112" s="53">
        <v>0</v>
      </c>
      <c r="D112" s="54"/>
    </row>
    <row r="113" spans="1:4" ht="15" x14ac:dyDescent="0.2">
      <c r="A113" s="59"/>
      <c r="B113" s="60" t="s">
        <v>100</v>
      </c>
      <c r="C113" s="61">
        <f>SUM(C79:C112)</f>
        <v>0</v>
      </c>
      <c r="D113" s="60"/>
    </row>
    <row r="114" spans="1:4" ht="15" x14ac:dyDescent="0.2">
      <c r="A114" s="59"/>
      <c r="B114" s="60" t="s">
        <v>101</v>
      </c>
      <c r="C114" s="61">
        <f>COUNTA(A79:A112)*2</f>
        <v>64</v>
      </c>
      <c r="D114" s="60"/>
    </row>
    <row r="115" spans="1:4" ht="15" x14ac:dyDescent="0.2">
      <c r="A115" s="62"/>
      <c r="B115" s="62" t="s">
        <v>102</v>
      </c>
      <c r="C115" s="63">
        <f>(C113/C114)*2</f>
        <v>0</v>
      </c>
      <c r="D115" s="62"/>
    </row>
    <row r="116" spans="1:4" ht="15.75" x14ac:dyDescent="0.2">
      <c r="A116" s="49" t="s">
        <v>258</v>
      </c>
      <c r="B116" s="71" t="s">
        <v>259</v>
      </c>
      <c r="C116" s="50"/>
      <c r="D116" s="71"/>
    </row>
    <row r="117" spans="1:4" ht="15" x14ac:dyDescent="0.2">
      <c r="A117" s="51" t="s">
        <v>260</v>
      </c>
      <c r="B117" s="52" t="s">
        <v>261</v>
      </c>
      <c r="C117" s="53">
        <v>0</v>
      </c>
      <c r="D117" s="54"/>
    </row>
    <row r="118" spans="1:4" ht="15" x14ac:dyDescent="0.2">
      <c r="A118" s="51" t="s">
        <v>262</v>
      </c>
      <c r="B118" s="52" t="s">
        <v>263</v>
      </c>
      <c r="C118" s="53">
        <v>0</v>
      </c>
      <c r="D118" s="54"/>
    </row>
    <row r="119" spans="1:4" ht="15" x14ac:dyDescent="0.2">
      <c r="A119" s="51" t="s">
        <v>264</v>
      </c>
      <c r="B119" s="52" t="s">
        <v>265</v>
      </c>
      <c r="C119" s="53">
        <v>0</v>
      </c>
      <c r="D119" s="54"/>
    </row>
    <row r="120" spans="1:4" ht="15" x14ac:dyDescent="0.2">
      <c r="A120" s="51" t="s">
        <v>266</v>
      </c>
      <c r="B120" s="52" t="s">
        <v>267</v>
      </c>
      <c r="C120" s="53">
        <v>0</v>
      </c>
      <c r="D120" s="54"/>
    </row>
    <row r="121" spans="1:4" ht="15" x14ac:dyDescent="0.2">
      <c r="A121" s="51" t="s">
        <v>268</v>
      </c>
      <c r="B121" s="52" t="s">
        <v>269</v>
      </c>
      <c r="C121" s="53">
        <v>0</v>
      </c>
      <c r="D121" s="54"/>
    </row>
    <row r="122" spans="1:4" ht="15" x14ac:dyDescent="0.2">
      <c r="A122" s="59"/>
      <c r="B122" s="60" t="s">
        <v>100</v>
      </c>
      <c r="C122" s="61">
        <f>SUM(C117:C121)</f>
        <v>0</v>
      </c>
      <c r="D122" s="60"/>
    </row>
    <row r="123" spans="1:4" ht="15" x14ac:dyDescent="0.2">
      <c r="A123" s="59"/>
      <c r="B123" s="60" t="s">
        <v>101</v>
      </c>
      <c r="C123" s="61">
        <f>COUNTA(A117:A121)*2</f>
        <v>10</v>
      </c>
      <c r="D123" s="60"/>
    </row>
    <row r="124" spans="1:4" ht="15" x14ac:dyDescent="0.2">
      <c r="A124" s="62"/>
      <c r="B124" s="62" t="s">
        <v>102</v>
      </c>
      <c r="C124" s="63">
        <f>(C122/C123)*2</f>
        <v>0</v>
      </c>
      <c r="D124" s="62"/>
    </row>
    <row r="125" spans="1:4" ht="15.75" x14ac:dyDescent="0.2">
      <c r="A125" s="49" t="s">
        <v>270</v>
      </c>
      <c r="B125" s="71" t="s">
        <v>271</v>
      </c>
      <c r="C125" s="50"/>
      <c r="D125" s="71"/>
    </row>
    <row r="126" spans="1:4" ht="15.75" x14ac:dyDescent="0.2">
      <c r="A126" s="55"/>
      <c r="B126" s="56" t="s">
        <v>272</v>
      </c>
      <c r="C126" s="57"/>
      <c r="D126" s="56"/>
    </row>
    <row r="127" spans="1:4" ht="15" x14ac:dyDescent="0.2">
      <c r="A127" s="51" t="s">
        <v>273</v>
      </c>
      <c r="B127" s="52" t="s">
        <v>274</v>
      </c>
      <c r="C127" s="53">
        <v>0</v>
      </c>
      <c r="D127" s="54"/>
    </row>
    <row r="128" spans="1:4" ht="15" x14ac:dyDescent="0.2">
      <c r="A128" s="51" t="s">
        <v>275</v>
      </c>
      <c r="B128" s="52" t="s">
        <v>276</v>
      </c>
      <c r="C128" s="53">
        <v>0</v>
      </c>
      <c r="D128" s="54"/>
    </row>
    <row r="129" spans="1:4" ht="15" x14ac:dyDescent="0.2">
      <c r="A129" s="51" t="s">
        <v>277</v>
      </c>
      <c r="B129" s="52" t="s">
        <v>278</v>
      </c>
      <c r="C129" s="53">
        <v>0</v>
      </c>
      <c r="D129" s="54"/>
    </row>
    <row r="130" spans="1:4" ht="15" x14ac:dyDescent="0.2">
      <c r="A130" s="51" t="s">
        <v>279</v>
      </c>
      <c r="B130" s="52" t="s">
        <v>280</v>
      </c>
      <c r="C130" s="53">
        <v>0</v>
      </c>
      <c r="D130" s="54"/>
    </row>
    <row r="131" spans="1:4" ht="15" x14ac:dyDescent="0.2">
      <c r="A131" s="51" t="s">
        <v>281</v>
      </c>
      <c r="B131" s="52" t="s">
        <v>282</v>
      </c>
      <c r="C131" s="53">
        <v>0</v>
      </c>
      <c r="D131" s="54"/>
    </row>
    <row r="132" spans="1:4" ht="15" x14ac:dyDescent="0.2">
      <c r="A132" s="51" t="s">
        <v>283</v>
      </c>
      <c r="B132" s="52" t="s">
        <v>284</v>
      </c>
      <c r="C132" s="53">
        <v>0</v>
      </c>
      <c r="D132" s="54"/>
    </row>
    <row r="133" spans="1:4" ht="15" x14ac:dyDescent="0.2">
      <c r="A133" s="51" t="s">
        <v>285</v>
      </c>
      <c r="B133" s="52" t="s">
        <v>286</v>
      </c>
      <c r="C133" s="53">
        <v>0</v>
      </c>
      <c r="D133" s="54"/>
    </row>
    <row r="134" spans="1:4" ht="15" x14ac:dyDescent="0.2">
      <c r="A134" s="51" t="s">
        <v>287</v>
      </c>
      <c r="B134" s="52" t="s">
        <v>288</v>
      </c>
      <c r="C134" s="53">
        <v>0</v>
      </c>
      <c r="D134" s="54"/>
    </row>
    <row r="135" spans="1:4" ht="15" x14ac:dyDescent="0.2">
      <c r="A135" s="51" t="s">
        <v>289</v>
      </c>
      <c r="B135" s="52" t="s">
        <v>290</v>
      </c>
      <c r="C135" s="53">
        <v>0</v>
      </c>
      <c r="D135" s="54"/>
    </row>
    <row r="136" spans="1:4" ht="15" x14ac:dyDescent="0.2">
      <c r="A136" s="51" t="s">
        <v>291</v>
      </c>
      <c r="B136" s="52" t="s">
        <v>292</v>
      </c>
      <c r="C136" s="53">
        <v>0</v>
      </c>
      <c r="D136" s="54"/>
    </row>
    <row r="137" spans="1:4" ht="15.75" x14ac:dyDescent="0.2">
      <c r="A137" s="55"/>
      <c r="B137" s="56" t="s">
        <v>293</v>
      </c>
      <c r="C137" s="57"/>
      <c r="D137" s="56"/>
    </row>
    <row r="138" spans="1:4" ht="15" x14ac:dyDescent="0.2">
      <c r="A138" s="51" t="s">
        <v>294</v>
      </c>
      <c r="B138" s="52" t="s">
        <v>295</v>
      </c>
      <c r="C138" s="53">
        <v>0</v>
      </c>
      <c r="D138" s="54"/>
    </row>
    <row r="139" spans="1:4" ht="15" x14ac:dyDescent="0.2">
      <c r="A139" s="51" t="s">
        <v>296</v>
      </c>
      <c r="B139" s="52" t="s">
        <v>297</v>
      </c>
      <c r="C139" s="53">
        <v>0</v>
      </c>
      <c r="D139" s="54"/>
    </row>
    <row r="140" spans="1:4" ht="15" x14ac:dyDescent="0.2">
      <c r="A140" s="51" t="s">
        <v>298</v>
      </c>
      <c r="B140" s="52" t="s">
        <v>299</v>
      </c>
      <c r="C140" s="53">
        <v>0</v>
      </c>
      <c r="D140" s="54"/>
    </row>
    <row r="141" spans="1:4" ht="15" x14ac:dyDescent="0.2">
      <c r="A141" s="59"/>
      <c r="B141" s="60" t="s">
        <v>100</v>
      </c>
      <c r="C141" s="61">
        <f>SUM(C127:C140)</f>
        <v>0</v>
      </c>
      <c r="D141" s="60"/>
    </row>
    <row r="142" spans="1:4" ht="15" x14ac:dyDescent="0.2">
      <c r="A142" s="59"/>
      <c r="B142" s="60" t="s">
        <v>101</v>
      </c>
      <c r="C142" s="61">
        <f>COUNTA(A127:A140)*2</f>
        <v>26</v>
      </c>
      <c r="D142" s="60"/>
    </row>
    <row r="143" spans="1:4" ht="15" x14ac:dyDescent="0.2">
      <c r="A143" s="62"/>
      <c r="B143" s="62" t="s">
        <v>102</v>
      </c>
      <c r="C143" s="63">
        <f>(C141/C142)*2</f>
        <v>0</v>
      </c>
      <c r="D143" s="62"/>
    </row>
    <row r="144" spans="1:4" ht="15.75" x14ac:dyDescent="0.2">
      <c r="A144" s="49" t="s">
        <v>300</v>
      </c>
      <c r="B144" s="71" t="s">
        <v>301</v>
      </c>
      <c r="C144" s="50"/>
      <c r="D144" s="71"/>
    </row>
    <row r="145" spans="1:4" ht="15.75" x14ac:dyDescent="0.2">
      <c r="A145" s="56"/>
      <c r="B145" s="56" t="s">
        <v>302</v>
      </c>
      <c r="C145" s="56"/>
      <c r="D145" s="56"/>
    </row>
    <row r="146" spans="1:4" ht="15" x14ac:dyDescent="0.2">
      <c r="A146" s="51" t="s">
        <v>303</v>
      </c>
      <c r="B146" s="52" t="s">
        <v>304</v>
      </c>
      <c r="C146" s="53">
        <v>0</v>
      </c>
      <c r="D146" s="54"/>
    </row>
    <row r="147" spans="1:4" ht="15" x14ac:dyDescent="0.2">
      <c r="A147" s="51" t="s">
        <v>305</v>
      </c>
      <c r="B147" s="52" t="s">
        <v>306</v>
      </c>
      <c r="C147" s="53">
        <v>0</v>
      </c>
      <c r="D147" s="54"/>
    </row>
    <row r="148" spans="1:4" ht="15" x14ac:dyDescent="0.2">
      <c r="A148" s="51" t="s">
        <v>307</v>
      </c>
      <c r="B148" s="52" t="s">
        <v>308</v>
      </c>
      <c r="C148" s="53">
        <v>0</v>
      </c>
      <c r="D148" s="54"/>
    </row>
    <row r="149" spans="1:4" ht="15" x14ac:dyDescent="0.2">
      <c r="A149" s="51" t="s">
        <v>309</v>
      </c>
      <c r="B149" s="52" t="s">
        <v>310</v>
      </c>
      <c r="C149" s="53">
        <v>0</v>
      </c>
      <c r="D149" s="54"/>
    </row>
    <row r="150" spans="1:4" ht="15" x14ac:dyDescent="0.2">
      <c r="A150" s="51" t="s">
        <v>311</v>
      </c>
      <c r="B150" s="52" t="s">
        <v>312</v>
      </c>
      <c r="C150" s="53">
        <v>0</v>
      </c>
      <c r="D150" s="54"/>
    </row>
    <row r="151" spans="1:4" ht="15.75" x14ac:dyDescent="0.2">
      <c r="A151" s="56"/>
      <c r="B151" s="56" t="s">
        <v>313</v>
      </c>
      <c r="C151" s="56"/>
      <c r="D151" s="56"/>
    </row>
    <row r="152" spans="1:4" ht="15" x14ac:dyDescent="0.2">
      <c r="A152" s="51" t="s">
        <v>314</v>
      </c>
      <c r="B152" s="52" t="s">
        <v>315</v>
      </c>
      <c r="C152" s="53">
        <v>0</v>
      </c>
      <c r="D152" s="54"/>
    </row>
    <row r="153" spans="1:4" ht="15" x14ac:dyDescent="0.2">
      <c r="A153" s="51" t="s">
        <v>316</v>
      </c>
      <c r="B153" s="52" t="s">
        <v>317</v>
      </c>
      <c r="C153" s="53">
        <v>0</v>
      </c>
      <c r="D153" s="54"/>
    </row>
    <row r="154" spans="1:4" ht="15" x14ac:dyDescent="0.2">
      <c r="A154" s="51" t="s">
        <v>318</v>
      </c>
      <c r="B154" s="52" t="s">
        <v>319</v>
      </c>
      <c r="C154" s="53">
        <v>0</v>
      </c>
      <c r="D154" s="54"/>
    </row>
    <row r="155" spans="1:4" ht="15" x14ac:dyDescent="0.2">
      <c r="A155" s="51" t="s">
        <v>320</v>
      </c>
      <c r="B155" s="52" t="s">
        <v>321</v>
      </c>
      <c r="C155" s="53">
        <v>0</v>
      </c>
      <c r="D155" s="54"/>
    </row>
    <row r="156" spans="1:4" ht="15" x14ac:dyDescent="0.2">
      <c r="A156" s="51" t="s">
        <v>322</v>
      </c>
      <c r="B156" s="52" t="s">
        <v>323</v>
      </c>
      <c r="C156" s="53">
        <v>0</v>
      </c>
      <c r="D156" s="54"/>
    </row>
    <row r="157" spans="1:4" ht="15" x14ac:dyDescent="0.2">
      <c r="A157" s="51" t="s">
        <v>324</v>
      </c>
      <c r="B157" s="52" t="s">
        <v>325</v>
      </c>
      <c r="C157" s="53">
        <v>0</v>
      </c>
      <c r="D157" s="54"/>
    </row>
    <row r="158" spans="1:4" ht="15" x14ac:dyDescent="0.2">
      <c r="A158" s="51" t="s">
        <v>326</v>
      </c>
      <c r="B158" s="52" t="s">
        <v>327</v>
      </c>
      <c r="C158" s="53">
        <v>0</v>
      </c>
      <c r="D158" s="54"/>
    </row>
    <row r="159" spans="1:4" ht="15" x14ac:dyDescent="0.2">
      <c r="A159" s="51" t="s">
        <v>328</v>
      </c>
      <c r="B159" s="52" t="s">
        <v>329</v>
      </c>
      <c r="C159" s="53">
        <v>0</v>
      </c>
      <c r="D159" s="54"/>
    </row>
    <row r="160" spans="1:4" ht="15" x14ac:dyDescent="0.2">
      <c r="A160" s="51" t="s">
        <v>330</v>
      </c>
      <c r="B160" s="52" t="s">
        <v>331</v>
      </c>
      <c r="C160" s="53">
        <v>0</v>
      </c>
      <c r="D160" s="54"/>
    </row>
    <row r="161" spans="1:4" ht="15" x14ac:dyDescent="0.2">
      <c r="A161" s="51" t="s">
        <v>332</v>
      </c>
      <c r="B161" s="52" t="s">
        <v>333</v>
      </c>
      <c r="C161" s="53">
        <v>0</v>
      </c>
      <c r="D161" s="54"/>
    </row>
    <row r="162" spans="1:4" ht="15" x14ac:dyDescent="0.2">
      <c r="A162" s="51" t="s">
        <v>334</v>
      </c>
      <c r="B162" s="52" t="s">
        <v>335</v>
      </c>
      <c r="C162" s="53">
        <v>0</v>
      </c>
      <c r="D162" s="54"/>
    </row>
    <row r="163" spans="1:4" ht="15" x14ac:dyDescent="0.2">
      <c r="A163" s="51" t="s">
        <v>336</v>
      </c>
      <c r="B163" s="52" t="s">
        <v>337</v>
      </c>
      <c r="C163" s="53">
        <v>0</v>
      </c>
      <c r="D163" s="54"/>
    </row>
    <row r="164" spans="1:4" ht="15" x14ac:dyDescent="0.2">
      <c r="A164" s="51" t="s">
        <v>338</v>
      </c>
      <c r="B164" s="52" t="s">
        <v>339</v>
      </c>
      <c r="C164" s="53">
        <v>0</v>
      </c>
      <c r="D164" s="54"/>
    </row>
    <row r="165" spans="1:4" ht="15" x14ac:dyDescent="0.2">
      <c r="A165" s="51" t="s">
        <v>340</v>
      </c>
      <c r="B165" s="52" t="s">
        <v>341</v>
      </c>
      <c r="C165" s="53">
        <v>0</v>
      </c>
      <c r="D165" s="54"/>
    </row>
    <row r="166" spans="1:4" ht="15" x14ac:dyDescent="0.2">
      <c r="A166" s="51" t="s">
        <v>342</v>
      </c>
      <c r="B166" s="52" t="s">
        <v>343</v>
      </c>
      <c r="C166" s="53">
        <v>0</v>
      </c>
      <c r="D166" s="54"/>
    </row>
    <row r="167" spans="1:4" ht="15" x14ac:dyDescent="0.2">
      <c r="A167" s="51" t="s">
        <v>344</v>
      </c>
      <c r="B167" s="52" t="s">
        <v>345</v>
      </c>
      <c r="C167" s="53">
        <v>0</v>
      </c>
      <c r="D167" s="54"/>
    </row>
    <row r="168" spans="1:4" ht="15" x14ac:dyDescent="0.2">
      <c r="A168" s="51" t="s">
        <v>346</v>
      </c>
      <c r="B168" s="52" t="s">
        <v>347</v>
      </c>
      <c r="C168" s="53">
        <v>0</v>
      </c>
      <c r="D168" s="54"/>
    </row>
    <row r="169" spans="1:4" ht="15" x14ac:dyDescent="0.2">
      <c r="A169" s="51" t="s">
        <v>348</v>
      </c>
      <c r="B169" s="52" t="s">
        <v>349</v>
      </c>
      <c r="C169" s="53">
        <v>0</v>
      </c>
      <c r="D169" s="54"/>
    </row>
    <row r="170" spans="1:4" ht="15" x14ac:dyDescent="0.2">
      <c r="A170" s="51" t="s">
        <v>350</v>
      </c>
      <c r="B170" s="52" t="s">
        <v>351</v>
      </c>
      <c r="C170" s="53">
        <v>0</v>
      </c>
      <c r="D170" s="54"/>
    </row>
    <row r="171" spans="1:4" ht="15" x14ac:dyDescent="0.2">
      <c r="A171" s="51" t="s">
        <v>352</v>
      </c>
      <c r="B171" s="52" t="s">
        <v>353</v>
      </c>
      <c r="C171" s="53">
        <v>0</v>
      </c>
      <c r="D171" s="54"/>
    </row>
    <row r="172" spans="1:4" ht="15" x14ac:dyDescent="0.2">
      <c r="A172" s="51" t="s">
        <v>354</v>
      </c>
      <c r="B172" s="52" t="s">
        <v>355</v>
      </c>
      <c r="C172" s="53">
        <v>0</v>
      </c>
      <c r="D172" s="54"/>
    </row>
    <row r="173" spans="1:4" ht="15" x14ac:dyDescent="0.2">
      <c r="A173" s="59"/>
      <c r="B173" s="60" t="s">
        <v>100</v>
      </c>
      <c r="C173" s="61">
        <f>SUM(C146:C172)</f>
        <v>0</v>
      </c>
      <c r="D173" s="60"/>
    </row>
    <row r="174" spans="1:4" ht="15" x14ac:dyDescent="0.2">
      <c r="A174" s="59"/>
      <c r="B174" s="60" t="s">
        <v>101</v>
      </c>
      <c r="C174" s="61">
        <f>COUNTA(A146:A172)*2</f>
        <v>52</v>
      </c>
      <c r="D174" s="60"/>
    </row>
    <row r="175" spans="1:4" ht="15" x14ac:dyDescent="0.2">
      <c r="A175" s="62"/>
      <c r="B175" s="62" t="s">
        <v>102</v>
      </c>
      <c r="C175" s="63">
        <f>(C173/C174)*2</f>
        <v>0</v>
      </c>
      <c r="D175" s="62"/>
    </row>
    <row r="176" spans="1:4" ht="15.75" x14ac:dyDescent="0.2">
      <c r="A176" s="49" t="s">
        <v>356</v>
      </c>
      <c r="B176" s="71" t="s">
        <v>357</v>
      </c>
      <c r="C176" s="50"/>
      <c r="D176" s="71"/>
    </row>
    <row r="177" spans="1:4" ht="15" x14ac:dyDescent="0.2">
      <c r="A177" s="51" t="s">
        <v>358</v>
      </c>
      <c r="B177" s="52" t="s">
        <v>359</v>
      </c>
      <c r="C177" s="53">
        <v>0</v>
      </c>
      <c r="D177" s="54"/>
    </row>
    <row r="178" spans="1:4" ht="15" x14ac:dyDescent="0.2">
      <c r="A178" s="51" t="s">
        <v>360</v>
      </c>
      <c r="B178" s="52" t="s">
        <v>361</v>
      </c>
      <c r="C178" s="53">
        <v>0</v>
      </c>
      <c r="D178" s="54"/>
    </row>
    <row r="179" spans="1:4" ht="15" x14ac:dyDescent="0.2">
      <c r="A179" s="51" t="s">
        <v>362</v>
      </c>
      <c r="B179" s="52" t="s">
        <v>363</v>
      </c>
      <c r="C179" s="53">
        <v>0</v>
      </c>
      <c r="D179" s="54"/>
    </row>
    <row r="180" spans="1:4" ht="15" x14ac:dyDescent="0.2">
      <c r="A180" s="51" t="s">
        <v>364</v>
      </c>
      <c r="B180" s="52" t="s">
        <v>365</v>
      </c>
      <c r="C180" s="53">
        <v>0</v>
      </c>
      <c r="D180" s="54"/>
    </row>
    <row r="181" spans="1:4" ht="15" x14ac:dyDescent="0.2">
      <c r="A181" s="51" t="s">
        <v>366</v>
      </c>
      <c r="B181" s="52" t="s">
        <v>367</v>
      </c>
      <c r="C181" s="53">
        <v>0</v>
      </c>
      <c r="D181" s="54"/>
    </row>
    <row r="182" spans="1:4" ht="15" x14ac:dyDescent="0.2">
      <c r="A182" s="51" t="s">
        <v>368</v>
      </c>
      <c r="B182" s="52" t="s">
        <v>369</v>
      </c>
      <c r="C182" s="53">
        <v>0</v>
      </c>
      <c r="D182" s="54"/>
    </row>
    <row r="183" spans="1:4" ht="15" x14ac:dyDescent="0.2">
      <c r="A183" s="51" t="s">
        <v>370</v>
      </c>
      <c r="B183" s="52" t="s">
        <v>371</v>
      </c>
      <c r="C183" s="53">
        <v>0</v>
      </c>
      <c r="D183" s="54"/>
    </row>
    <row r="184" spans="1:4" ht="15" x14ac:dyDescent="0.2">
      <c r="A184" s="51" t="s">
        <v>372</v>
      </c>
      <c r="B184" s="52" t="s">
        <v>373</v>
      </c>
      <c r="C184" s="53">
        <v>0</v>
      </c>
      <c r="D184" s="54"/>
    </row>
    <row r="185" spans="1:4" ht="15" x14ac:dyDescent="0.2">
      <c r="A185" s="51" t="s">
        <v>374</v>
      </c>
      <c r="B185" s="52" t="s">
        <v>375</v>
      </c>
      <c r="C185" s="53">
        <v>0</v>
      </c>
      <c r="D185" s="54"/>
    </row>
    <row r="186" spans="1:4" ht="15" x14ac:dyDescent="0.2">
      <c r="A186" s="51" t="s">
        <v>376</v>
      </c>
      <c r="B186" s="52" t="s">
        <v>377</v>
      </c>
      <c r="C186" s="53">
        <v>0</v>
      </c>
      <c r="D186" s="54"/>
    </row>
    <row r="187" spans="1:4" ht="15" x14ac:dyDescent="0.2">
      <c r="A187" s="51" t="s">
        <v>378</v>
      </c>
      <c r="B187" s="52" t="s">
        <v>379</v>
      </c>
      <c r="C187" s="53">
        <v>0</v>
      </c>
      <c r="D187" s="54"/>
    </row>
    <row r="188" spans="1:4" customFormat="1" ht="15" x14ac:dyDescent="0.2">
      <c r="A188" s="67" t="s">
        <v>380</v>
      </c>
      <c r="B188" s="66" t="s">
        <v>381</v>
      </c>
      <c r="C188" s="68">
        <v>0</v>
      </c>
      <c r="D188" s="69"/>
    </row>
    <row r="189" spans="1:4" ht="15" x14ac:dyDescent="0.2">
      <c r="A189" s="51" t="s">
        <v>382</v>
      </c>
      <c r="B189" s="52" t="s">
        <v>383</v>
      </c>
      <c r="C189" s="53">
        <v>0</v>
      </c>
      <c r="D189" s="54"/>
    </row>
    <row r="190" spans="1:4" ht="15" x14ac:dyDescent="0.2">
      <c r="A190" s="51" t="s">
        <v>384</v>
      </c>
      <c r="B190" s="52" t="s">
        <v>385</v>
      </c>
      <c r="C190" s="53">
        <v>0</v>
      </c>
      <c r="D190" s="54"/>
    </row>
    <row r="191" spans="1:4" ht="15.75" x14ac:dyDescent="0.2">
      <c r="A191" s="55"/>
      <c r="B191" s="56" t="s">
        <v>386</v>
      </c>
      <c r="C191" s="57"/>
      <c r="D191" s="56"/>
    </row>
    <row r="192" spans="1:4" ht="15" x14ac:dyDescent="0.2">
      <c r="A192" s="51" t="s">
        <v>387</v>
      </c>
      <c r="B192" s="52" t="s">
        <v>388</v>
      </c>
      <c r="C192" s="53">
        <v>0</v>
      </c>
      <c r="D192" s="54"/>
    </row>
    <row r="193" spans="1:4" ht="15" x14ac:dyDescent="0.2">
      <c r="A193" s="51" t="s">
        <v>389</v>
      </c>
      <c r="B193" s="52" t="s">
        <v>390</v>
      </c>
      <c r="C193" s="53">
        <v>0</v>
      </c>
      <c r="D193" s="54"/>
    </row>
    <row r="194" spans="1:4" ht="15" x14ac:dyDescent="0.2">
      <c r="A194" s="51" t="s">
        <v>391</v>
      </c>
      <c r="B194" s="52" t="s">
        <v>392</v>
      </c>
      <c r="C194" s="53">
        <v>0</v>
      </c>
      <c r="D194" s="54"/>
    </row>
    <row r="195" spans="1:4" ht="15" x14ac:dyDescent="0.2">
      <c r="A195" s="51" t="s">
        <v>393</v>
      </c>
      <c r="B195" s="52" t="s">
        <v>394</v>
      </c>
      <c r="C195" s="53">
        <v>0</v>
      </c>
      <c r="D195" s="54"/>
    </row>
    <row r="196" spans="1:4" ht="15" x14ac:dyDescent="0.2">
      <c r="A196" s="51" t="s">
        <v>395</v>
      </c>
      <c r="B196" s="52" t="s">
        <v>396</v>
      </c>
      <c r="C196" s="53">
        <v>0</v>
      </c>
      <c r="D196" s="54"/>
    </row>
    <row r="197" spans="1:4" ht="15" x14ac:dyDescent="0.2">
      <c r="A197" s="51" t="s">
        <v>397</v>
      </c>
      <c r="B197" s="52" t="s">
        <v>398</v>
      </c>
      <c r="C197" s="53">
        <v>0</v>
      </c>
      <c r="D197" s="54"/>
    </row>
    <row r="198" spans="1:4" ht="15" x14ac:dyDescent="0.2">
      <c r="A198" s="51" t="s">
        <v>399</v>
      </c>
      <c r="B198" s="52" t="s">
        <v>400</v>
      </c>
      <c r="C198" s="53">
        <v>0</v>
      </c>
      <c r="D198" s="54"/>
    </row>
    <row r="199" spans="1:4" ht="15" x14ac:dyDescent="0.2">
      <c r="A199" s="51" t="s">
        <v>401</v>
      </c>
      <c r="B199" s="52" t="s">
        <v>402</v>
      </c>
      <c r="C199" s="53">
        <v>0</v>
      </c>
      <c r="D199" s="54"/>
    </row>
    <row r="200" spans="1:4" ht="15" x14ac:dyDescent="0.2">
      <c r="A200" s="51" t="s">
        <v>403</v>
      </c>
      <c r="B200" s="52" t="s">
        <v>404</v>
      </c>
      <c r="C200" s="53">
        <v>0</v>
      </c>
      <c r="D200" s="54"/>
    </row>
    <row r="201" spans="1:4" ht="15.75" x14ac:dyDescent="0.2">
      <c r="A201" s="55"/>
      <c r="B201" s="56" t="s">
        <v>405</v>
      </c>
      <c r="C201" s="57"/>
      <c r="D201" s="56"/>
    </row>
    <row r="202" spans="1:4" ht="15" x14ac:dyDescent="0.2">
      <c r="A202" s="51" t="s">
        <v>406</v>
      </c>
      <c r="B202" s="52" t="s">
        <v>407</v>
      </c>
      <c r="C202" s="53">
        <v>0</v>
      </c>
      <c r="D202" s="54"/>
    </row>
    <row r="203" spans="1:4" ht="15" x14ac:dyDescent="0.2">
      <c r="A203" s="51" t="s">
        <v>408</v>
      </c>
      <c r="B203" s="52" t="s">
        <v>409</v>
      </c>
      <c r="C203" s="53">
        <v>0</v>
      </c>
      <c r="D203" s="54"/>
    </row>
    <row r="204" spans="1:4" ht="15" x14ac:dyDescent="0.2">
      <c r="A204" s="51" t="s">
        <v>410</v>
      </c>
      <c r="B204" s="52" t="s">
        <v>411</v>
      </c>
      <c r="C204" s="53">
        <v>0</v>
      </c>
      <c r="D204" s="54"/>
    </row>
    <row r="205" spans="1:4" ht="15" x14ac:dyDescent="0.2">
      <c r="A205" s="51" t="s">
        <v>412</v>
      </c>
      <c r="B205" s="52" t="s">
        <v>413</v>
      </c>
      <c r="C205" s="53">
        <v>0</v>
      </c>
      <c r="D205" s="54"/>
    </row>
    <row r="206" spans="1:4" ht="15.75" x14ac:dyDescent="0.2">
      <c r="A206" s="55"/>
      <c r="B206" s="56" t="s">
        <v>414</v>
      </c>
      <c r="C206" s="57"/>
      <c r="D206" s="56"/>
    </row>
    <row r="207" spans="1:4" ht="15" x14ac:dyDescent="0.2">
      <c r="A207" s="51" t="s">
        <v>415</v>
      </c>
      <c r="B207" s="52" t="s">
        <v>416</v>
      </c>
      <c r="C207" s="53">
        <v>0</v>
      </c>
      <c r="D207" s="54"/>
    </row>
    <row r="208" spans="1:4" ht="15" x14ac:dyDescent="0.2">
      <c r="A208" s="51" t="s">
        <v>417</v>
      </c>
      <c r="B208" s="52" t="s">
        <v>418</v>
      </c>
      <c r="C208" s="53">
        <v>0</v>
      </c>
      <c r="D208" s="54"/>
    </row>
    <row r="209" spans="1:4" ht="15" x14ac:dyDescent="0.2">
      <c r="A209" s="51" t="s">
        <v>419</v>
      </c>
      <c r="B209" s="52" t="s">
        <v>420</v>
      </c>
      <c r="C209" s="53">
        <v>0</v>
      </c>
      <c r="D209" s="54"/>
    </row>
    <row r="210" spans="1:4" ht="15" x14ac:dyDescent="0.2">
      <c r="A210" s="59"/>
      <c r="B210" s="60" t="s">
        <v>100</v>
      </c>
      <c r="C210" s="61">
        <f>SUM(C177:C209)</f>
        <v>0</v>
      </c>
      <c r="D210" s="60"/>
    </row>
    <row r="211" spans="1:4" ht="15" x14ac:dyDescent="0.2">
      <c r="A211" s="59"/>
      <c r="B211" s="60" t="s">
        <v>101</v>
      </c>
      <c r="C211" s="61">
        <f>COUNTA(A177:A209)*2</f>
        <v>60</v>
      </c>
      <c r="D211" s="60"/>
    </row>
    <row r="212" spans="1:4" ht="15" x14ac:dyDescent="0.2">
      <c r="A212" s="62"/>
      <c r="B212" s="62" t="s">
        <v>102</v>
      </c>
      <c r="C212" s="63">
        <f>(C210/C211)*2</f>
        <v>0</v>
      </c>
      <c r="D212" s="62"/>
    </row>
    <row r="213" spans="1:4" ht="15.75" x14ac:dyDescent="0.2">
      <c r="A213" s="49" t="s">
        <v>421</v>
      </c>
      <c r="B213" s="71" t="s">
        <v>422</v>
      </c>
      <c r="C213" s="50"/>
      <c r="D213" s="71"/>
    </row>
    <row r="214" spans="1:4" ht="15" x14ac:dyDescent="0.2">
      <c r="A214" s="51" t="s">
        <v>423</v>
      </c>
      <c r="B214" s="52" t="s">
        <v>424</v>
      </c>
      <c r="C214" s="53">
        <v>0</v>
      </c>
      <c r="D214" s="54"/>
    </row>
    <row r="215" spans="1:4" ht="15" x14ac:dyDescent="0.2">
      <c r="A215" s="51" t="s">
        <v>425</v>
      </c>
      <c r="B215" s="52" t="s">
        <v>426</v>
      </c>
      <c r="C215" s="53">
        <v>0</v>
      </c>
      <c r="D215" s="54"/>
    </row>
    <row r="216" spans="1:4" ht="15" x14ac:dyDescent="0.2">
      <c r="A216" s="51" t="s">
        <v>427</v>
      </c>
      <c r="B216" s="52" t="s">
        <v>428</v>
      </c>
      <c r="C216" s="53">
        <v>0</v>
      </c>
      <c r="D216" s="54"/>
    </row>
    <row r="217" spans="1:4" ht="15" x14ac:dyDescent="0.2">
      <c r="A217" s="51" t="s">
        <v>429</v>
      </c>
      <c r="B217" s="52" t="s">
        <v>430</v>
      </c>
      <c r="C217" s="53">
        <v>0</v>
      </c>
      <c r="D217" s="54"/>
    </row>
    <row r="218" spans="1:4" ht="15" x14ac:dyDescent="0.2">
      <c r="A218" s="51" t="s">
        <v>431</v>
      </c>
      <c r="B218" s="52" t="s">
        <v>432</v>
      </c>
      <c r="C218" s="53">
        <v>0</v>
      </c>
      <c r="D218" s="54"/>
    </row>
    <row r="219" spans="1:4" ht="15" x14ac:dyDescent="0.2">
      <c r="A219" s="59"/>
      <c r="B219" s="60" t="s">
        <v>100</v>
      </c>
      <c r="C219" s="61">
        <f>SUM(C214:C218)</f>
        <v>0</v>
      </c>
      <c r="D219" s="60"/>
    </row>
    <row r="220" spans="1:4" ht="15" x14ac:dyDescent="0.2">
      <c r="A220" s="59"/>
      <c r="B220" s="60" t="s">
        <v>101</v>
      </c>
      <c r="C220" s="61">
        <f>COUNTA(A214:A218)*2</f>
        <v>10</v>
      </c>
      <c r="D220" s="60"/>
    </row>
    <row r="221" spans="1:4" ht="15" x14ac:dyDescent="0.2">
      <c r="A221" s="62"/>
      <c r="B221" s="62" t="s">
        <v>102</v>
      </c>
      <c r="C221" s="63">
        <f>(C219/C220)*2</f>
        <v>0</v>
      </c>
      <c r="D221" s="62"/>
    </row>
    <row r="222" spans="1:4" ht="15.75" x14ac:dyDescent="0.2">
      <c r="A222" s="48"/>
      <c r="B222" s="75" t="s">
        <v>433</v>
      </c>
      <c r="C222" s="75"/>
      <c r="D222" s="75"/>
    </row>
    <row r="223" spans="1:4" ht="15.75" x14ac:dyDescent="0.2">
      <c r="A223" s="49"/>
      <c r="B223" s="76" t="s">
        <v>434</v>
      </c>
      <c r="C223" s="76"/>
      <c r="D223" s="76"/>
    </row>
    <row r="224" spans="1:4" s="11" customFormat="1" ht="40.15" customHeight="1" x14ac:dyDescent="0.25">
      <c r="A224" s="54"/>
      <c r="B224" s="73" t="s">
        <v>435</v>
      </c>
      <c r="C224" s="73"/>
      <c r="D224" s="73"/>
    </row>
    <row r="225" spans="1:4" ht="15.75" x14ac:dyDescent="0.2">
      <c r="A225" s="49"/>
      <c r="B225" s="76" t="s">
        <v>436</v>
      </c>
      <c r="C225" s="76"/>
      <c r="D225" s="76"/>
    </row>
    <row r="226" spans="1:4" s="9" customFormat="1" ht="40.15" customHeight="1" x14ac:dyDescent="0.2">
      <c r="A226" s="54"/>
      <c r="B226" s="73" t="s">
        <v>435</v>
      </c>
      <c r="C226" s="73"/>
      <c r="D226" s="73"/>
    </row>
    <row r="227" spans="1:4" ht="15.75" x14ac:dyDescent="0.2">
      <c r="A227" s="49"/>
      <c r="B227" s="76" t="s">
        <v>437</v>
      </c>
      <c r="C227" s="76"/>
      <c r="D227" s="76"/>
    </row>
    <row r="228" spans="1:4" s="9" customFormat="1" ht="40.15" customHeight="1" x14ac:dyDescent="0.2">
      <c r="A228" s="54"/>
      <c r="B228" s="73" t="s">
        <v>435</v>
      </c>
      <c r="C228" s="73"/>
      <c r="D228" s="73"/>
    </row>
    <row r="229" spans="1:4" ht="15.75" x14ac:dyDescent="0.2">
      <c r="A229" s="49"/>
      <c r="B229" s="76" t="s">
        <v>438</v>
      </c>
      <c r="C229" s="76"/>
      <c r="D229" s="76"/>
    </row>
    <row r="230" spans="1:4" s="9" customFormat="1" ht="40.15" customHeight="1" x14ac:dyDescent="0.2">
      <c r="A230" s="54"/>
      <c r="B230" s="73" t="s">
        <v>435</v>
      </c>
      <c r="C230" s="73"/>
      <c r="D230" s="73"/>
    </row>
    <row r="231" spans="1:4" ht="15.75" x14ac:dyDescent="0.2">
      <c r="A231" s="49"/>
      <c r="B231" s="76" t="s">
        <v>439</v>
      </c>
      <c r="C231" s="76"/>
      <c r="D231" s="76"/>
    </row>
    <row r="232" spans="1:4" s="9" customFormat="1" ht="40.15" customHeight="1" x14ac:dyDescent="0.2">
      <c r="A232" s="54"/>
      <c r="B232" s="73" t="s">
        <v>435</v>
      </c>
      <c r="C232" s="73"/>
      <c r="D232" s="73"/>
    </row>
    <row r="233" spans="1:4" ht="15.75" x14ac:dyDescent="0.2">
      <c r="A233" s="49"/>
      <c r="B233" s="76" t="s">
        <v>440</v>
      </c>
      <c r="C233" s="76"/>
      <c r="D233" s="76"/>
    </row>
    <row r="234" spans="1:4" s="9" customFormat="1" ht="40.15" customHeight="1" x14ac:dyDescent="0.2">
      <c r="A234" s="54"/>
      <c r="B234" s="73" t="s">
        <v>435</v>
      </c>
      <c r="C234" s="73"/>
      <c r="D234" s="73"/>
    </row>
    <row r="235" spans="1:4" ht="15.75" x14ac:dyDescent="0.2">
      <c r="A235" s="48"/>
      <c r="B235" s="75" t="s">
        <v>441</v>
      </c>
      <c r="C235" s="75"/>
      <c r="D235" s="75"/>
    </row>
    <row r="236" spans="1:4" s="2" customFormat="1" ht="15.75" x14ac:dyDescent="0.2">
      <c r="A236" s="64"/>
      <c r="B236" s="74" t="s">
        <v>442</v>
      </c>
      <c r="C236" s="74"/>
      <c r="D236" s="74"/>
    </row>
    <row r="237" spans="1:4" ht="15.75" x14ac:dyDescent="0.2">
      <c r="A237" s="51"/>
      <c r="B237" s="74" t="s">
        <v>443</v>
      </c>
      <c r="C237" s="74"/>
      <c r="D237" s="74"/>
    </row>
  </sheetData>
  <mergeCells count="16">
    <mergeCell ref="B224:D224"/>
    <mergeCell ref="B226:D226"/>
    <mergeCell ref="B237:D237"/>
    <mergeCell ref="B222:D222"/>
    <mergeCell ref="B225:D225"/>
    <mergeCell ref="B235:D235"/>
    <mergeCell ref="B236:D236"/>
    <mergeCell ref="B223:D223"/>
    <mergeCell ref="B227:D227"/>
    <mergeCell ref="B229:D229"/>
    <mergeCell ref="B231:D231"/>
    <mergeCell ref="B233:D233"/>
    <mergeCell ref="B234:D234"/>
    <mergeCell ref="B228:D228"/>
    <mergeCell ref="B230:D230"/>
    <mergeCell ref="B232:D232"/>
  </mergeCells>
  <phoneticPr fontId="18" type="noConversion"/>
  <dataValidations count="1">
    <dataValidation type="whole" allowBlank="1" showInputMessage="1" showErrorMessage="1" errorTitle="Invalid response" error="Enter a number from 0 to 4. Please refer to the Instructions for more information." sqref="C146:C172 C214:C218 C177:C209 C127:C140 C3:C25 C30:C73 C78:C112 C117:C121" xr:uid="{00000000-0002-0000-0300-000000000000}">
      <formula1>0</formula1>
      <formula2>4</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K49"/>
  <sheetViews>
    <sheetView topLeftCell="A28" workbookViewId="0">
      <selection activeCell="C50" sqref="C50"/>
    </sheetView>
  </sheetViews>
  <sheetFormatPr defaultColWidth="9.140625" defaultRowHeight="12.75" x14ac:dyDescent="0.2"/>
  <cols>
    <col min="1" max="1" width="5.85546875" style="12" customWidth="1"/>
    <col min="2" max="2" width="35.140625" style="12" customWidth="1"/>
    <col min="3" max="8" width="15.85546875" style="12" customWidth="1"/>
    <col min="9" max="10" width="12.85546875" style="12" customWidth="1"/>
    <col min="11" max="11" width="100.85546875" style="12" customWidth="1"/>
    <col min="12" max="16384" width="9.140625" style="12"/>
  </cols>
  <sheetData>
    <row r="1" spans="1:11" customFormat="1" ht="31.5" x14ac:dyDescent="0.2">
      <c r="A1" s="24"/>
      <c r="B1" s="25"/>
      <c r="C1" s="26" t="s">
        <v>444</v>
      </c>
      <c r="D1" s="26" t="s">
        <v>445</v>
      </c>
      <c r="E1" s="26" t="s">
        <v>446</v>
      </c>
      <c r="F1" s="27"/>
    </row>
    <row r="2" spans="1:11" customFormat="1" x14ac:dyDescent="0.2">
      <c r="A2" s="28"/>
      <c r="B2" s="28"/>
      <c r="C2" s="39">
        <v>145</v>
      </c>
      <c r="D2" s="39">
        <v>40</v>
      </c>
      <c r="E2" s="39">
        <v>46</v>
      </c>
      <c r="F2" s="30"/>
    </row>
    <row r="3" spans="1:11" customFormat="1" ht="15.75" x14ac:dyDescent="0.2">
      <c r="A3" s="31"/>
      <c r="B3" s="32" t="s">
        <v>447</v>
      </c>
      <c r="C3" s="30">
        <f>SUM(C2:C2)</f>
        <v>145</v>
      </c>
      <c r="D3" s="30">
        <f>SUM(D2:D2)</f>
        <v>40</v>
      </c>
      <c r="E3" s="30"/>
      <c r="F3" s="32"/>
    </row>
    <row r="4" spans="1:11" customFormat="1" x14ac:dyDescent="0.2">
      <c r="D4" s="29"/>
    </row>
    <row r="5" spans="1:11" customFormat="1" x14ac:dyDescent="0.2">
      <c r="B5" s="40" t="s">
        <v>448</v>
      </c>
      <c r="D5" s="29"/>
    </row>
    <row r="6" spans="1:11" x14ac:dyDescent="0.2">
      <c r="D6" s="13"/>
    </row>
    <row r="7" spans="1:11" ht="20.25" x14ac:dyDescent="0.2">
      <c r="A7" s="14"/>
      <c r="B7" s="8" t="s">
        <v>449</v>
      </c>
      <c r="C7" s="14" t="s">
        <v>450</v>
      </c>
      <c r="D7" s="15" t="s">
        <v>451</v>
      </c>
      <c r="E7" s="15" t="s">
        <v>452</v>
      </c>
      <c r="F7" s="15"/>
      <c r="G7" s="15"/>
      <c r="H7" s="15"/>
      <c r="I7" s="15"/>
      <c r="J7" s="15"/>
      <c r="K7" s="15"/>
    </row>
    <row r="8" spans="1:11" ht="31.5" customHeight="1" x14ac:dyDescent="0.2">
      <c r="A8" s="14"/>
      <c r="B8" s="16" t="s">
        <v>453</v>
      </c>
      <c r="C8" s="72" t="s">
        <v>454</v>
      </c>
      <c r="D8" s="17" t="s">
        <v>455</v>
      </c>
      <c r="E8" s="78" t="s">
        <v>456</v>
      </c>
      <c r="F8" s="78"/>
      <c r="G8" s="78"/>
      <c r="H8" s="78"/>
      <c r="I8" s="78"/>
      <c r="J8" s="78"/>
      <c r="K8" s="15"/>
    </row>
    <row r="9" spans="1:11" ht="63" x14ac:dyDescent="0.2">
      <c r="A9" s="18" t="s">
        <v>457</v>
      </c>
      <c r="B9" s="14" t="s">
        <v>458</v>
      </c>
      <c r="C9" s="18" t="s">
        <v>459</v>
      </c>
      <c r="D9" s="18" t="s">
        <v>460</v>
      </c>
      <c r="E9" s="19" t="s">
        <v>461</v>
      </c>
      <c r="F9" s="19" t="s">
        <v>462</v>
      </c>
      <c r="G9" s="19" t="s">
        <v>463</v>
      </c>
      <c r="H9" s="19" t="s">
        <v>464</v>
      </c>
      <c r="I9" s="19" t="s">
        <v>465</v>
      </c>
      <c r="J9" s="19" t="s">
        <v>466</v>
      </c>
      <c r="K9" s="20" t="s">
        <v>467</v>
      </c>
    </row>
    <row r="10" spans="1:11" x14ac:dyDescent="0.2">
      <c r="A10" s="21">
        <v>1</v>
      </c>
      <c r="B10" s="12" t="s">
        <v>468</v>
      </c>
      <c r="C10" s="12" t="s">
        <v>469</v>
      </c>
      <c r="D10" s="22" t="s">
        <v>435</v>
      </c>
      <c r="E10" s="22" t="s">
        <v>435</v>
      </c>
      <c r="F10" s="21" t="str">
        <f>IF(ISNUMBER(D10),IF(ISNUMBER(E10),D10*E10,"…"),"...")</f>
        <v>...</v>
      </c>
      <c r="G10" s="21" t="s">
        <v>435</v>
      </c>
      <c r="H10" s="21" t="str">
        <f>IF(ISNUMBER(D10),IF(ISNUMBER(G10),D10*G10,"…"),"...")</f>
        <v>...</v>
      </c>
      <c r="I10" s="23"/>
      <c r="J10" s="23"/>
    </row>
    <row r="11" spans="1:11" x14ac:dyDescent="0.2">
      <c r="A11" s="21">
        <v>2</v>
      </c>
      <c r="B11" s="12" t="s">
        <v>468</v>
      </c>
      <c r="C11" s="12" t="s">
        <v>469</v>
      </c>
      <c r="D11" s="21" t="s">
        <v>469</v>
      </c>
      <c r="E11" s="21" t="s">
        <v>469</v>
      </c>
      <c r="F11" s="21" t="str">
        <f t="shared" ref="F11:F19" si="0">IF(ISNUMBER(D11),IF(ISNUMBER(E11),D11*E11,"…"),"...")</f>
        <v>...</v>
      </c>
      <c r="G11" s="21" t="s">
        <v>469</v>
      </c>
      <c r="H11" s="21" t="str">
        <f t="shared" ref="H11:H19" si="1">IF(ISNUMBER(D11),IF(ISNUMBER(G11),D11*G11,"…"),"...")</f>
        <v>...</v>
      </c>
      <c r="I11" s="23"/>
      <c r="J11" s="23"/>
    </row>
    <row r="12" spans="1:11" x14ac:dyDescent="0.2">
      <c r="A12" s="21">
        <v>3</v>
      </c>
      <c r="B12" s="12" t="s">
        <v>468</v>
      </c>
      <c r="C12" s="12" t="s">
        <v>469</v>
      </c>
      <c r="D12" s="21" t="s">
        <v>469</v>
      </c>
      <c r="E12" s="21" t="s">
        <v>469</v>
      </c>
      <c r="F12" s="21" t="str">
        <f t="shared" si="0"/>
        <v>...</v>
      </c>
      <c r="G12" s="21" t="s">
        <v>469</v>
      </c>
      <c r="H12" s="21" t="str">
        <f t="shared" si="1"/>
        <v>...</v>
      </c>
      <c r="I12" s="23"/>
      <c r="J12" s="23"/>
    </row>
    <row r="13" spans="1:11" x14ac:dyDescent="0.2">
      <c r="A13" s="21">
        <v>4</v>
      </c>
      <c r="B13" s="12" t="s">
        <v>468</v>
      </c>
      <c r="C13" s="12" t="s">
        <v>469</v>
      </c>
      <c r="D13" s="21" t="s">
        <v>469</v>
      </c>
      <c r="E13" s="21" t="s">
        <v>469</v>
      </c>
      <c r="F13" s="21" t="str">
        <f t="shared" si="0"/>
        <v>...</v>
      </c>
      <c r="G13" s="21" t="s">
        <v>469</v>
      </c>
      <c r="H13" s="21" t="str">
        <f t="shared" si="1"/>
        <v>...</v>
      </c>
      <c r="I13" s="23"/>
      <c r="J13" s="23"/>
    </row>
    <row r="14" spans="1:11" x14ac:dyDescent="0.2">
      <c r="A14" s="21">
        <v>5</v>
      </c>
      <c r="B14" s="12" t="s">
        <v>468</v>
      </c>
      <c r="C14" s="12" t="s">
        <v>469</v>
      </c>
      <c r="D14" s="21" t="s">
        <v>469</v>
      </c>
      <c r="E14" s="21" t="s">
        <v>469</v>
      </c>
      <c r="F14" s="21" t="str">
        <f t="shared" si="0"/>
        <v>...</v>
      </c>
      <c r="G14" s="21" t="s">
        <v>469</v>
      </c>
      <c r="H14" s="21" t="str">
        <f t="shared" si="1"/>
        <v>...</v>
      </c>
      <c r="I14" s="23"/>
      <c r="J14" s="23"/>
    </row>
    <row r="15" spans="1:11" x14ac:dyDescent="0.2">
      <c r="A15" s="21">
        <v>6</v>
      </c>
      <c r="B15" s="12" t="s">
        <v>468</v>
      </c>
      <c r="C15" s="12" t="s">
        <v>469</v>
      </c>
      <c r="D15" s="21" t="s">
        <v>469</v>
      </c>
      <c r="E15" s="21" t="s">
        <v>469</v>
      </c>
      <c r="F15" s="21" t="str">
        <f t="shared" si="0"/>
        <v>...</v>
      </c>
      <c r="G15" s="21" t="s">
        <v>469</v>
      </c>
      <c r="H15" s="21" t="str">
        <f t="shared" si="1"/>
        <v>...</v>
      </c>
      <c r="I15" s="23"/>
      <c r="J15" s="23"/>
    </row>
    <row r="16" spans="1:11" x14ac:dyDescent="0.2">
      <c r="A16" s="21">
        <v>7</v>
      </c>
      <c r="B16" s="12" t="s">
        <v>468</v>
      </c>
      <c r="C16" s="12" t="s">
        <v>469</v>
      </c>
      <c r="D16" s="21" t="s">
        <v>469</v>
      </c>
      <c r="E16" s="21" t="s">
        <v>469</v>
      </c>
      <c r="F16" s="21" t="str">
        <f t="shared" si="0"/>
        <v>...</v>
      </c>
      <c r="G16" s="21" t="s">
        <v>469</v>
      </c>
      <c r="H16" s="21" t="str">
        <f t="shared" si="1"/>
        <v>...</v>
      </c>
      <c r="I16" s="23"/>
      <c r="J16" s="23"/>
    </row>
    <row r="17" spans="1:11" x14ac:dyDescent="0.2">
      <c r="A17" s="21">
        <v>8</v>
      </c>
      <c r="B17" s="12" t="s">
        <v>468</v>
      </c>
      <c r="C17" s="12" t="s">
        <v>469</v>
      </c>
      <c r="D17" s="21" t="s">
        <v>469</v>
      </c>
      <c r="E17" s="21" t="s">
        <v>469</v>
      </c>
      <c r="F17" s="21" t="str">
        <f t="shared" si="0"/>
        <v>...</v>
      </c>
      <c r="G17" s="21" t="s">
        <v>469</v>
      </c>
      <c r="H17" s="21" t="str">
        <f t="shared" si="1"/>
        <v>...</v>
      </c>
      <c r="I17" s="23"/>
      <c r="J17" s="23"/>
    </row>
    <row r="18" spans="1:11" x14ac:dyDescent="0.2">
      <c r="A18" s="21">
        <v>9</v>
      </c>
      <c r="B18" s="12" t="s">
        <v>468</v>
      </c>
      <c r="C18" s="12" t="s">
        <v>469</v>
      </c>
      <c r="D18" s="21" t="s">
        <v>469</v>
      </c>
      <c r="E18" s="21" t="s">
        <v>469</v>
      </c>
      <c r="F18" s="21" t="str">
        <f t="shared" si="0"/>
        <v>...</v>
      </c>
      <c r="G18" s="21" t="s">
        <v>469</v>
      </c>
      <c r="H18" s="21" t="str">
        <f t="shared" si="1"/>
        <v>...</v>
      </c>
      <c r="I18" s="23"/>
      <c r="J18" s="23"/>
    </row>
    <row r="19" spans="1:11" x14ac:dyDescent="0.2">
      <c r="A19" s="21">
        <v>10</v>
      </c>
      <c r="B19" s="12" t="s">
        <v>468</v>
      </c>
      <c r="C19" s="12" t="s">
        <v>469</v>
      </c>
      <c r="D19" s="21" t="s">
        <v>469</v>
      </c>
      <c r="E19" s="21" t="s">
        <v>469</v>
      </c>
      <c r="F19" s="21" t="str">
        <f t="shared" si="0"/>
        <v>...</v>
      </c>
      <c r="G19" s="21" t="s">
        <v>469</v>
      </c>
      <c r="H19" s="21" t="str">
        <f t="shared" si="1"/>
        <v>...</v>
      </c>
      <c r="I19" s="23"/>
      <c r="J19" s="23"/>
    </row>
    <row r="20" spans="1:11" ht="38.25" x14ac:dyDescent="0.2">
      <c r="A20" s="10"/>
      <c r="B20" s="10"/>
      <c r="C20" s="10"/>
      <c r="D20" s="10"/>
      <c r="E20" s="10" t="s">
        <v>470</v>
      </c>
      <c r="F20" s="10">
        <f>SUM(F10:F19)</f>
        <v>0</v>
      </c>
      <c r="G20" s="10" t="s">
        <v>471</v>
      </c>
      <c r="H20" s="10">
        <f>SUM(H10:H19)</f>
        <v>0</v>
      </c>
      <c r="I20" s="10"/>
      <c r="J20" s="10"/>
      <c r="K20" s="10"/>
    </row>
    <row r="22" spans="1:11" ht="20.25" x14ac:dyDescent="0.2">
      <c r="A22" s="14"/>
      <c r="B22" s="8" t="s">
        <v>449</v>
      </c>
      <c r="C22" s="14" t="s">
        <v>450</v>
      </c>
      <c r="D22" s="15" t="s">
        <v>451</v>
      </c>
      <c r="E22" s="15" t="s">
        <v>452</v>
      </c>
      <c r="F22" s="15"/>
      <c r="G22" s="15"/>
      <c r="H22" s="15"/>
      <c r="I22" s="15"/>
      <c r="J22" s="15"/>
      <c r="K22" s="15"/>
    </row>
    <row r="23" spans="1:11" ht="31.5" customHeight="1" x14ac:dyDescent="0.2">
      <c r="A23" s="14"/>
      <c r="B23" s="16" t="s">
        <v>472</v>
      </c>
      <c r="C23" s="72" t="s">
        <v>454</v>
      </c>
      <c r="D23" s="17" t="s">
        <v>455</v>
      </c>
      <c r="E23" s="78" t="s">
        <v>456</v>
      </c>
      <c r="F23" s="78"/>
      <c r="G23" s="78"/>
      <c r="H23" s="78"/>
      <c r="I23" s="78"/>
      <c r="J23" s="78"/>
      <c r="K23" s="15"/>
    </row>
    <row r="24" spans="1:11" ht="63" x14ac:dyDescent="0.2">
      <c r="A24" s="18" t="s">
        <v>457</v>
      </c>
      <c r="B24" s="14" t="s">
        <v>458</v>
      </c>
      <c r="C24" s="14" t="s">
        <v>459</v>
      </c>
      <c r="D24" s="14" t="s">
        <v>473</v>
      </c>
      <c r="E24" s="20" t="s">
        <v>461</v>
      </c>
      <c r="F24" s="20" t="s">
        <v>462</v>
      </c>
      <c r="G24" s="20" t="s">
        <v>463</v>
      </c>
      <c r="H24" s="20" t="s">
        <v>464</v>
      </c>
      <c r="I24" s="20"/>
      <c r="J24" s="20"/>
      <c r="K24" s="20" t="s">
        <v>467</v>
      </c>
    </row>
    <row r="25" spans="1:11" x14ac:dyDescent="0.2">
      <c r="A25" s="21">
        <v>1</v>
      </c>
      <c r="B25" s="12" t="s">
        <v>468</v>
      </c>
      <c r="C25" s="12" t="s">
        <v>469</v>
      </c>
      <c r="D25" s="21" t="s">
        <v>469</v>
      </c>
      <c r="E25" s="21" t="s">
        <v>469</v>
      </c>
      <c r="F25" s="21" t="str">
        <f>IF(ISNUMBER(D25),IF(ISNUMBER(E25),D25*E25,"…"),"...")</f>
        <v>...</v>
      </c>
      <c r="G25" s="21" t="s">
        <v>469</v>
      </c>
      <c r="H25" s="21" t="str">
        <f>IF(ISNUMBER(D25),IF(ISNUMBER(G25),D25*G25,"…"),"...")</f>
        <v>...</v>
      </c>
      <c r="I25" s="21"/>
      <c r="J25" s="21"/>
    </row>
    <row r="26" spans="1:11" x14ac:dyDescent="0.2">
      <c r="A26" s="21">
        <v>2</v>
      </c>
      <c r="B26" s="12" t="s">
        <v>468</v>
      </c>
      <c r="C26" s="12" t="s">
        <v>469</v>
      </c>
      <c r="D26" s="21" t="s">
        <v>469</v>
      </c>
      <c r="E26" s="21" t="s">
        <v>469</v>
      </c>
      <c r="F26" s="21" t="str">
        <f t="shared" ref="F26:F34" si="2">IF(ISNUMBER(D26),IF(ISNUMBER(E26),D26*E26,"…"),"...")</f>
        <v>...</v>
      </c>
      <c r="G26" s="21" t="s">
        <v>469</v>
      </c>
      <c r="H26" s="21" t="str">
        <f t="shared" ref="H26:H34" si="3">IF(ISNUMBER(D26),IF(ISNUMBER(G26),D26*G26,"…"),"...")</f>
        <v>...</v>
      </c>
      <c r="I26" s="21"/>
      <c r="J26" s="21"/>
    </row>
    <row r="27" spans="1:11" x14ac:dyDescent="0.2">
      <c r="A27" s="21">
        <v>3</v>
      </c>
      <c r="B27" s="12" t="s">
        <v>468</v>
      </c>
      <c r="C27" s="12" t="s">
        <v>469</v>
      </c>
      <c r="D27" s="21" t="s">
        <v>469</v>
      </c>
      <c r="E27" s="21" t="s">
        <v>469</v>
      </c>
      <c r="F27" s="21" t="str">
        <f t="shared" si="2"/>
        <v>...</v>
      </c>
      <c r="G27" s="21" t="s">
        <v>469</v>
      </c>
      <c r="H27" s="21" t="str">
        <f t="shared" si="3"/>
        <v>...</v>
      </c>
      <c r="I27" s="21"/>
      <c r="J27" s="21"/>
    </row>
    <row r="28" spans="1:11" x14ac:dyDescent="0.2">
      <c r="A28" s="21">
        <v>4</v>
      </c>
      <c r="B28" s="12" t="s">
        <v>468</v>
      </c>
      <c r="C28" s="12" t="s">
        <v>469</v>
      </c>
      <c r="D28" s="21" t="s">
        <v>469</v>
      </c>
      <c r="E28" s="21" t="s">
        <v>469</v>
      </c>
      <c r="F28" s="21" t="str">
        <f t="shared" si="2"/>
        <v>...</v>
      </c>
      <c r="G28" s="21" t="s">
        <v>469</v>
      </c>
      <c r="H28" s="21" t="str">
        <f t="shared" si="3"/>
        <v>...</v>
      </c>
      <c r="I28" s="21"/>
      <c r="J28" s="21"/>
    </row>
    <row r="29" spans="1:11" x14ac:dyDescent="0.2">
      <c r="A29" s="21">
        <v>5</v>
      </c>
      <c r="B29" s="12" t="s">
        <v>468</v>
      </c>
      <c r="C29" s="12" t="s">
        <v>469</v>
      </c>
      <c r="D29" s="21" t="s">
        <v>469</v>
      </c>
      <c r="E29" s="21" t="s">
        <v>469</v>
      </c>
      <c r="F29" s="21" t="str">
        <f t="shared" si="2"/>
        <v>...</v>
      </c>
      <c r="G29" s="21" t="s">
        <v>469</v>
      </c>
      <c r="H29" s="21" t="str">
        <f t="shared" si="3"/>
        <v>...</v>
      </c>
      <c r="I29" s="21"/>
      <c r="J29" s="21"/>
    </row>
    <row r="30" spans="1:11" x14ac:dyDescent="0.2">
      <c r="A30" s="21">
        <v>6</v>
      </c>
      <c r="B30" s="12" t="s">
        <v>468</v>
      </c>
      <c r="C30" s="12" t="s">
        <v>469</v>
      </c>
      <c r="D30" s="21" t="s">
        <v>469</v>
      </c>
      <c r="E30" s="21" t="s">
        <v>469</v>
      </c>
      <c r="F30" s="21" t="str">
        <f t="shared" si="2"/>
        <v>...</v>
      </c>
      <c r="G30" s="21" t="s">
        <v>469</v>
      </c>
      <c r="H30" s="21" t="str">
        <f t="shared" si="3"/>
        <v>...</v>
      </c>
      <c r="I30" s="21"/>
      <c r="J30" s="21"/>
    </row>
    <row r="31" spans="1:11" x14ac:dyDescent="0.2">
      <c r="A31" s="21">
        <v>7</v>
      </c>
      <c r="B31" s="12" t="s">
        <v>468</v>
      </c>
      <c r="C31" s="12" t="s">
        <v>469</v>
      </c>
      <c r="D31" s="21" t="s">
        <v>469</v>
      </c>
      <c r="E31" s="21" t="s">
        <v>469</v>
      </c>
      <c r="F31" s="21" t="str">
        <f t="shared" si="2"/>
        <v>...</v>
      </c>
      <c r="G31" s="21" t="s">
        <v>469</v>
      </c>
      <c r="H31" s="21" t="str">
        <f t="shared" si="3"/>
        <v>...</v>
      </c>
      <c r="I31" s="21"/>
      <c r="J31" s="21"/>
    </row>
    <row r="32" spans="1:11" x14ac:dyDescent="0.2">
      <c r="A32" s="21">
        <v>8</v>
      </c>
      <c r="B32" s="12" t="s">
        <v>468</v>
      </c>
      <c r="C32" s="12" t="s">
        <v>469</v>
      </c>
      <c r="D32" s="21" t="s">
        <v>469</v>
      </c>
      <c r="E32" s="21" t="s">
        <v>469</v>
      </c>
      <c r="F32" s="21" t="str">
        <f t="shared" si="2"/>
        <v>...</v>
      </c>
      <c r="G32" s="21" t="s">
        <v>469</v>
      </c>
      <c r="H32" s="21" t="str">
        <f t="shared" si="3"/>
        <v>...</v>
      </c>
      <c r="I32" s="21"/>
      <c r="J32" s="21"/>
    </row>
    <row r="33" spans="1:11" x14ac:dyDescent="0.2">
      <c r="A33" s="21">
        <v>9</v>
      </c>
      <c r="B33" s="12" t="s">
        <v>468</v>
      </c>
      <c r="C33" s="12" t="s">
        <v>469</v>
      </c>
      <c r="D33" s="21" t="s">
        <v>469</v>
      </c>
      <c r="E33" s="21" t="s">
        <v>469</v>
      </c>
      <c r="F33" s="21" t="str">
        <f t="shared" si="2"/>
        <v>...</v>
      </c>
      <c r="G33" s="21" t="s">
        <v>469</v>
      </c>
      <c r="H33" s="21" t="str">
        <f t="shared" si="3"/>
        <v>...</v>
      </c>
      <c r="I33" s="21"/>
      <c r="J33" s="21"/>
    </row>
    <row r="34" spans="1:11" x14ac:dyDescent="0.2">
      <c r="A34" s="21">
        <v>10</v>
      </c>
      <c r="B34" s="12" t="s">
        <v>468</v>
      </c>
      <c r="C34" s="12" t="s">
        <v>469</v>
      </c>
      <c r="D34" s="21" t="s">
        <v>469</v>
      </c>
      <c r="E34" s="21" t="s">
        <v>469</v>
      </c>
      <c r="F34" s="21" t="str">
        <f t="shared" si="2"/>
        <v>...</v>
      </c>
      <c r="G34" s="21" t="s">
        <v>469</v>
      </c>
      <c r="H34" s="21" t="str">
        <f t="shared" si="3"/>
        <v>...</v>
      </c>
      <c r="I34" s="21"/>
      <c r="J34" s="21"/>
    </row>
    <row r="35" spans="1:11" ht="38.25" x14ac:dyDescent="0.2">
      <c r="A35" s="10"/>
      <c r="B35" s="10"/>
      <c r="C35" s="10"/>
      <c r="D35" s="10"/>
      <c r="E35" s="10" t="s">
        <v>470</v>
      </c>
      <c r="F35" s="10">
        <f>SUM(F25:F34)</f>
        <v>0</v>
      </c>
      <c r="G35" s="10" t="s">
        <v>471</v>
      </c>
      <c r="H35" s="10">
        <f>SUM(H25:H34)</f>
        <v>0</v>
      </c>
      <c r="I35" s="10"/>
      <c r="J35" s="10"/>
      <c r="K35" s="10"/>
    </row>
    <row r="40" spans="1:11" ht="15.6" customHeight="1" x14ac:dyDescent="0.2">
      <c r="A40" s="49"/>
      <c r="B40" s="77" t="s">
        <v>474</v>
      </c>
      <c r="C40" s="77"/>
      <c r="D40" s="77"/>
      <c r="E40" s="77"/>
      <c r="F40" s="77"/>
      <c r="G40" s="77"/>
      <c r="H40" s="77"/>
      <c r="I40" s="77"/>
      <c r="J40" s="77"/>
      <c r="K40" s="77"/>
    </row>
    <row r="41" spans="1:11" ht="40.15" customHeight="1" x14ac:dyDescent="0.2">
      <c r="B41" s="80"/>
      <c r="C41" s="80"/>
      <c r="D41" s="80"/>
      <c r="E41" s="80"/>
      <c r="F41" s="80"/>
      <c r="G41" s="80"/>
      <c r="H41" s="80"/>
      <c r="I41" s="80"/>
      <c r="J41" s="80"/>
      <c r="K41" s="80"/>
    </row>
    <row r="42" spans="1:11" ht="15.6" customHeight="1" x14ac:dyDescent="0.2">
      <c r="A42" s="49"/>
      <c r="B42" s="79" t="s">
        <v>475</v>
      </c>
      <c r="C42" s="79"/>
      <c r="D42" s="79"/>
      <c r="E42" s="79"/>
      <c r="F42" s="79"/>
      <c r="G42" s="79"/>
      <c r="H42" s="79"/>
      <c r="I42" s="79"/>
      <c r="J42" s="79"/>
      <c r="K42" s="79"/>
    </row>
    <row r="43" spans="1:11" ht="40.15" customHeight="1" x14ac:dyDescent="0.2">
      <c r="B43" s="80"/>
      <c r="C43" s="80"/>
      <c r="D43" s="80"/>
      <c r="E43" s="80"/>
      <c r="F43" s="80"/>
      <c r="G43" s="80"/>
      <c r="H43" s="80"/>
      <c r="I43" s="80"/>
      <c r="J43" s="80"/>
      <c r="K43" s="80"/>
    </row>
    <row r="44" spans="1:11" ht="15.6" customHeight="1" x14ac:dyDescent="0.2">
      <c r="A44" s="49"/>
      <c r="B44" s="79" t="s">
        <v>476</v>
      </c>
      <c r="C44" s="79"/>
      <c r="D44" s="79"/>
      <c r="E44" s="79"/>
      <c r="F44" s="79"/>
      <c r="G44" s="79"/>
      <c r="H44" s="79"/>
      <c r="I44" s="79"/>
      <c r="J44" s="79"/>
      <c r="K44" s="79"/>
    </row>
    <row r="45" spans="1:11" ht="40.15" customHeight="1" x14ac:dyDescent="0.2">
      <c r="B45" s="80"/>
      <c r="C45" s="80"/>
      <c r="D45" s="80"/>
      <c r="E45" s="80"/>
      <c r="F45" s="80"/>
      <c r="G45" s="80"/>
      <c r="H45" s="80"/>
      <c r="I45" s="80"/>
      <c r="J45" s="80"/>
      <c r="K45" s="80"/>
    </row>
    <row r="46" spans="1:11" ht="15.6" customHeight="1" x14ac:dyDescent="0.2">
      <c r="A46" s="49"/>
      <c r="B46" s="79" t="s">
        <v>477</v>
      </c>
      <c r="C46" s="79"/>
      <c r="D46" s="79"/>
      <c r="E46" s="79"/>
      <c r="F46" s="79"/>
      <c r="G46" s="79"/>
      <c r="H46" s="79"/>
      <c r="I46" s="79"/>
      <c r="J46" s="79"/>
      <c r="K46" s="79"/>
    </row>
    <row r="47" spans="1:11" ht="40.15" customHeight="1" x14ac:dyDescent="0.2">
      <c r="B47" s="80"/>
      <c r="C47" s="80"/>
      <c r="D47" s="80"/>
      <c r="E47" s="80"/>
      <c r="F47" s="80"/>
      <c r="G47" s="80"/>
      <c r="H47" s="80"/>
      <c r="I47" s="80"/>
      <c r="J47" s="80"/>
      <c r="K47" s="80"/>
    </row>
    <row r="48" spans="1:11" ht="15.6" customHeight="1" x14ac:dyDescent="0.2">
      <c r="A48" s="49"/>
      <c r="B48" s="79" t="s">
        <v>478</v>
      </c>
      <c r="C48" s="79"/>
      <c r="D48" s="79"/>
      <c r="E48" s="79"/>
      <c r="F48" s="79"/>
      <c r="G48" s="79"/>
      <c r="H48" s="79"/>
      <c r="I48" s="79"/>
      <c r="J48" s="79"/>
      <c r="K48" s="79"/>
    </row>
    <row r="49" spans="2:11" ht="40.15" customHeight="1" x14ac:dyDescent="0.2">
      <c r="B49" s="80"/>
      <c r="C49" s="80"/>
      <c r="D49" s="80"/>
      <c r="E49" s="80"/>
      <c r="F49" s="80"/>
      <c r="G49" s="80"/>
      <c r="H49" s="80"/>
      <c r="I49" s="80"/>
      <c r="J49" s="80"/>
      <c r="K49" s="80"/>
    </row>
  </sheetData>
  <mergeCells count="12">
    <mergeCell ref="B40:K40"/>
    <mergeCell ref="E23:J23"/>
    <mergeCell ref="E8:J8"/>
    <mergeCell ref="B48:K48"/>
    <mergeCell ref="B49:K49"/>
    <mergeCell ref="B41:K41"/>
    <mergeCell ref="B43:K43"/>
    <mergeCell ref="B45:K45"/>
    <mergeCell ref="B47:K47"/>
    <mergeCell ref="B42:K42"/>
    <mergeCell ref="B44:K44"/>
    <mergeCell ref="B46:K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16"/>
  <sheetViews>
    <sheetView workbookViewId="0">
      <selection activeCell="B16" sqref="B16:D16"/>
    </sheetView>
  </sheetViews>
  <sheetFormatPr defaultColWidth="9.140625" defaultRowHeight="12.75" x14ac:dyDescent="0.2"/>
  <cols>
    <col min="1" max="1" width="2.85546875" style="1" customWidth="1"/>
    <col min="2" max="2" width="64.140625" style="1" customWidth="1"/>
    <col min="3" max="3" width="11.85546875" style="1" customWidth="1"/>
    <col min="4" max="4" width="20.85546875" style="1" customWidth="1"/>
    <col min="5" max="16384" width="9.140625" style="1"/>
  </cols>
  <sheetData>
    <row r="2" spans="2:4" ht="20.25" x14ac:dyDescent="0.2">
      <c r="B2" s="81" t="s">
        <v>479</v>
      </c>
      <c r="C2" s="81"/>
      <c r="D2" s="81"/>
    </row>
    <row r="4" spans="2:4" x14ac:dyDescent="0.2">
      <c r="B4" s="3" t="s">
        <v>480</v>
      </c>
      <c r="C4" s="3"/>
      <c r="D4" s="5" t="s">
        <v>481</v>
      </c>
    </row>
    <row r="5" spans="2:4" x14ac:dyDescent="0.2">
      <c r="B5" s="1" t="str">
        <f>Questionnaire!A2&amp;" - "&amp;Questionnaire!B2</f>
        <v>A - Voice Requirements</v>
      </c>
      <c r="D5" s="7">
        <f>Questionnaire!C28</f>
        <v>0</v>
      </c>
    </row>
    <row r="6" spans="2:4" x14ac:dyDescent="0.2">
      <c r="B6" s="1" t="str">
        <f>Questionnaire!A29&amp;" - "&amp;Questionnaire!B29</f>
        <v>B - UC Endpoints</v>
      </c>
      <c r="D6" s="7">
        <f>Questionnaire!C76</f>
        <v>0</v>
      </c>
    </row>
    <row r="7" spans="2:4" x14ac:dyDescent="0.2">
      <c r="B7" s="1" t="str">
        <f>Questionnaire!A77&amp;" - "&amp;Questionnaire!B77</f>
        <v>C - Voicemail, Messaging and Presence</v>
      </c>
      <c r="D7" s="7">
        <f>Questionnaire!C115</f>
        <v>0</v>
      </c>
    </row>
    <row r="8" spans="2:4" x14ac:dyDescent="0.2">
      <c r="B8" s="1" t="str">
        <f>Questionnaire!A116&amp;" - "&amp;Questionnaire!B116</f>
        <v>D - Audio, Video and Web-Based Conferencing/Meeting Solutions</v>
      </c>
      <c r="D8" s="7">
        <f>Questionnaire!C124</f>
        <v>0</v>
      </c>
    </row>
    <row r="9" spans="2:4" x14ac:dyDescent="0.2">
      <c r="B9" s="1" t="str">
        <f>Questionnaire!A125&amp;" - "&amp;Questionnaire!B125</f>
        <v>E - Mobile Communications</v>
      </c>
      <c r="D9" s="7">
        <f>Questionnaire!C143</f>
        <v>0</v>
      </c>
    </row>
    <row r="10" spans="2:4" x14ac:dyDescent="0.2">
      <c r="B10" s="1" t="str">
        <f>Questionnaire!A144&amp;" - "&amp;Questionnaire!B144</f>
        <v>F - Survivability, Networking and Security</v>
      </c>
      <c r="D10" s="7">
        <f>Questionnaire!C175</f>
        <v>0</v>
      </c>
    </row>
    <row r="11" spans="2:4" x14ac:dyDescent="0.2">
      <c r="B11" s="1" t="str">
        <f>Questionnaire!A176&amp;" - "&amp;Questionnaire!B176</f>
        <v>G - System Management</v>
      </c>
      <c r="D11" s="7">
        <f>Questionnaire!C212</f>
        <v>0</v>
      </c>
    </row>
    <row r="12" spans="2:4" x14ac:dyDescent="0.2">
      <c r="B12" s="1" t="str">
        <f>Questionnaire!A213&amp;" - "&amp;Questionnaire!B213</f>
        <v>H - Service, Support and Billing</v>
      </c>
      <c r="D12" s="7">
        <f>Questionnaire!C221</f>
        <v>0</v>
      </c>
    </row>
    <row r="14" spans="2:4" x14ac:dyDescent="0.2">
      <c r="B14" s="4" t="s">
        <v>482</v>
      </c>
      <c r="C14" s="4"/>
      <c r="D14" s="4"/>
    </row>
    <row r="15" spans="2:4" x14ac:dyDescent="0.2">
      <c r="B15" s="6"/>
    </row>
    <row r="16" spans="2:4" ht="25.5" customHeight="1" x14ac:dyDescent="0.2">
      <c r="B16" s="82" t="s">
        <v>483</v>
      </c>
      <c r="C16" s="82"/>
      <c r="D16" s="82"/>
    </row>
  </sheetData>
  <mergeCells count="2">
    <mergeCell ref="B2:D2"/>
    <mergeCell ref="B16: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556be8-d8de-46cf-9964-219432ccc0ce">
      <Terms xmlns="http://schemas.microsoft.com/office/infopath/2007/PartnerControls"/>
    </lcf76f155ced4ddcb4097134ff3c332f>
    <TaxCatchAll xmlns="020dbff7-c85b-4bed-a336-b773a63f62d4" xsi:nil="true"/>
    <SharedWithUsers xmlns="020dbff7-c85b-4bed-a336-b773a63f62d4">
      <UserInfo>
        <DisplayName>Amy Clark</DisplayName>
        <AccountId>231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AE441DDA32C14E9BB6CD6EB6D08FFC" ma:contentTypeVersion="13" ma:contentTypeDescription="Create a new document." ma:contentTypeScope="" ma:versionID="837f7e5b3c7315b572adcb140662aed7">
  <xsd:schema xmlns:xsd="http://www.w3.org/2001/XMLSchema" xmlns:xs="http://www.w3.org/2001/XMLSchema" xmlns:p="http://schemas.microsoft.com/office/2006/metadata/properties" xmlns:ns2="32556be8-d8de-46cf-9964-219432ccc0ce" xmlns:ns3="020dbff7-c85b-4bed-a336-b773a63f62d4" targetNamespace="http://schemas.microsoft.com/office/2006/metadata/properties" ma:root="true" ma:fieldsID="129f960c556769811bfe70e2e4ffbeda" ns2:_="" ns3:_="">
    <xsd:import namespace="32556be8-d8de-46cf-9964-219432ccc0ce"/>
    <xsd:import namespace="020dbff7-c85b-4bed-a336-b773a63f6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56be8-d8de-46cf-9964-219432ccc0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e8dcc22-f6c9-4b1a-9abb-ab2ab69cc9e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0dbff7-c85b-4bed-a336-b773a63f62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ab23250-838b-486b-b81e-7ccb582c6ca2}" ma:internalName="TaxCatchAll" ma:showField="CatchAllData" ma:web="020dbff7-c85b-4bed-a336-b773a63f62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94FE46-9EB0-48D7-8DF7-A08095BEC394}">
  <ds:schemaRefs>
    <ds:schemaRef ds:uri="32556be8-d8de-46cf-9964-219432ccc0ce"/>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020dbff7-c85b-4bed-a336-b773a63f62d4"/>
    <ds:schemaRef ds:uri="http://www.w3.org/XML/1998/namespace"/>
    <ds:schemaRef ds:uri="http://purl.org/dc/dcmitype/"/>
  </ds:schemaRefs>
</ds:datastoreItem>
</file>

<file path=customXml/itemProps2.xml><?xml version="1.0" encoding="utf-8"?>
<ds:datastoreItem xmlns:ds="http://schemas.openxmlformats.org/officeDocument/2006/customXml" ds:itemID="{82735CA6-5B82-46F0-94F6-70EEA94B1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56be8-d8de-46cf-9964-219432ccc0ce"/>
    <ds:schemaRef ds:uri="020dbff7-c85b-4bed-a336-b773a63f6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1FB0D-614D-45FC-98B2-A9D33B2B60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to Bidder</vt:lpstr>
      <vt:lpstr>Assumed Basic Capabilities</vt:lpstr>
      <vt:lpstr>Questionnaire</vt:lpstr>
      <vt:lpstr>Price Quote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2021-08-20T10:33:21Z</dcterms:created>
  <dcterms:modified xsi:type="dcterms:W3CDTF">2023-06-26T20:51:38Z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0x01010012AE441DDA32C14E9BB6CD6EB6D08FFC</vt:lpwstr>
  </property>
  <property fmtid="{D5CDD505-2E9C-101B-9397-08002B2CF9AE}" pid="3" name="MediaServiceImageTags">
    <vt:lpwstr/>
  </property>
</Properties>
</file>